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Einstellungen" sheetId="2" state="visible" r:id="rId2"/>
    <sheet xmlns:r="http://schemas.openxmlformats.org/officeDocument/2006/relationships" name="Kassabuch" sheetId="3" state="visible" r:id="rId3"/>
    <sheet xmlns:r="http://schemas.openxmlformats.org/officeDocument/2006/relationships" name="Auswertu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;[Red]-#,##0.00 &quot;€&quot;"/>
    <numFmt numFmtId="165" formatCode="DD.MM.YYYY"/>
  </numFmts>
  <fonts count="9">
    <font>
      <name val="Calibri"/>
      <family val="2"/>
      <color theme="1"/>
      <sz val="11"/>
      <scheme val="minor"/>
    </font>
    <font>
      <b val="1"/>
      <color rgb="001D4ED8"/>
      <sz val="16"/>
    </font>
    <font>
      <b val="1"/>
      <sz val="12"/>
    </font>
    <font>
      <i val="1"/>
    </font>
    <font>
      <b val="1"/>
      <color rgb="001D4ED8"/>
      <sz val="14"/>
    </font>
    <font>
      <b val="1"/>
    </font>
    <font>
      <b val="1"/>
      <color rgb="00FFFFFF"/>
    </font>
    <font>
      <i val="1"/>
      <color rgb="00566074"/>
    </font>
    <font>
      <b val="1"/>
      <color rgb="001D4ED8"/>
      <sz val="12"/>
    </font>
  </fonts>
  <fills count="4">
    <fill>
      <patternFill/>
    </fill>
    <fill>
      <patternFill patternType="gray125"/>
    </fill>
    <fill>
      <patternFill patternType="solid">
        <fgColor rgb="00EEF3FF"/>
      </patternFill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8D0E0"/>
      </left>
      <right style="thin">
        <color rgb="00C8D0E0"/>
      </right>
      <top style="thin">
        <color rgb="00C8D0E0"/>
      </top>
      <bottom style="thin">
        <color rgb="00C8D0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6" fillId="3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0" fillId="2" borderId="0" pivotButton="0" quotePrefix="0" xfId="0"/>
    <xf numFmtId="164" fontId="0" fillId="2" borderId="1" pivotButton="0" quotePrefix="0" xfId="0"/>
    <xf numFmtId="0" fontId="7" fillId="0" borderId="0" applyAlignment="1" pivotButton="0" quotePrefix="0" xfId="0">
      <alignment vertical="top" wrapText="1"/>
    </xf>
    <xf numFmtId="0" fontId="6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2" borderId="1" pivotButton="0" quotePrefix="0" xfId="0"/>
    <xf numFmtId="164" fontId="0" fillId="0" borderId="1" pivotButton="0" quotePrefix="0" xfId="0"/>
    <xf numFmtId="0" fontId="6" fillId="3" borderId="1" pivotButton="0" quotePrefix="0" xfId="0"/>
    <xf numFmtId="0" fontId="5" fillId="0" borderId="1" pivotButton="0" quotePrefix="0" xfId="0"/>
    <xf numFmtId="164" fontId="5" fillId="0" borderId="1" pivotButton="0" quotePrefix="0" xfId="0"/>
    <xf numFmtId="0" fontId="5" fillId="0" borderId="0" applyAlignment="1" pivotButton="0" quotePrefix="0" xfId="0">
      <alignment wrapText="1"/>
    </xf>
    <xf numFmtId="164" fontId="5" fillId="0" borderId="0" pivotButton="0" quotePrefix="0" xfId="0"/>
    <xf numFmtId="0" fontId="8" fillId="0" borderId="0" pivotButton="0" quotePrefix="0" xfId="0"/>
    <xf numFmtId="164" fontId="0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Kassabuch-Vorlage für Vereine</t>
        </is>
      </c>
    </row>
    <row r="2">
      <c r="A2" s="2" t="inlineStr">
        <is>
          <t>Kostenlos von vereinskassenbuch.com. Einfach, übersichtlich, mit Konto und Handkassa und fertiger Auswertung.</t>
        </is>
      </c>
    </row>
    <row r="3">
      <c r="A3" s="2" t="inlineStr"/>
    </row>
    <row r="4">
      <c r="A4" s="3" t="inlineStr">
        <is>
          <t>So geht es</t>
        </is>
      </c>
    </row>
    <row r="5">
      <c r="A5" s="2" t="inlineStr">
        <is>
          <t>1. Blatt „Einstellungen“: Vereinsname, Rechnungsjahr und die Anfangsbestände von Konto und Handkassa eintragen. Die Kategorien können Sie umbenennen oder ergänzen.</t>
        </is>
      </c>
    </row>
    <row r="6">
      <c r="A6" s="2" t="inlineStr">
        <is>
          <t>2. Blatt „Kassabuch“: jede Einnahme und jede Ausgabe in eine Zeile eintragen. Datum, Belegnummer, Text, Kategorie, Konto oder Handkassa, dann den Betrag in Einnahme ODER Ausgabe.</t>
        </is>
      </c>
    </row>
    <row r="7">
      <c r="A7" s="2" t="inlineStr">
        <is>
          <t>3. Die Salden für Konto und Handkassa rechnen sich selbst. Vergleichen Sie sie regelmäßig mit dem Kontoauszug und dem gezählten Bargeld.</t>
        </is>
      </c>
    </row>
    <row r="8">
      <c r="A8" s="2" t="inlineStr">
        <is>
          <t>4. Blatt „Auswertung“: zeigt Einnahmen und Ausgaben je Kategorie, das Ergebnis und die Vermögensübersicht zum Ende des Rechnungsjahres.</t>
        </is>
      </c>
    </row>
    <row r="9">
      <c r="A9" s="2" t="inlineStr"/>
    </row>
    <row r="10">
      <c r="A10" s="3" t="inlineStr">
        <is>
          <t>Wichtig</t>
        </is>
      </c>
    </row>
    <row r="11">
      <c r="A11" s="2" t="inlineStr">
        <is>
          <t>• Beleg zu jeder Buchung aufbewahren und die Belegnummer eintragen.</t>
        </is>
      </c>
    </row>
    <row r="12">
      <c r="A12" s="2" t="inlineStr">
        <is>
          <t>• Umbuchungen (z. B. Bargeld zur Bank bringen) in zwei Zeilen erfassen: Ausgabe auf der einen, Einnahme auf der anderen Kassa, beide mit der Kategorie „Umbuchung“. Sie zählen nicht zum Ergebnis.</t>
        </is>
      </c>
    </row>
    <row r="13">
      <c r="A13" s="2" t="inlineStr">
        <is>
          <t>• Nach Abschluss des Rechnungsjahres keine Zeilen mehr ändern. Eine Korrektur gehört als eigene, begründete Buchung ins Buch.</t>
        </is>
      </c>
    </row>
    <row r="14">
      <c r="A14" s="2" t="inlineStr">
        <is>
          <t>• Die Vorlage hat Platz für 300 Buchungen. Für mehr bitte die Formeln der letzten Zeile nach unten kopieren.</t>
        </is>
      </c>
    </row>
    <row r="15">
      <c r="A15" s="2" t="inlineStr">
        <is>
          <t>• Die Vorlage ist ein Hilfsmittel und ersetzt keine Rechtsberatung. Maßgeblich sind das Vereinsgesetz und die Statuten Ihres Vereins.</t>
        </is>
      </c>
    </row>
    <row r="16">
      <c r="A16" s="2" t="inlineStr"/>
    </row>
    <row r="17">
      <c r="A17" s="4" t="inlineStr">
        <is>
          <t>Lieber ohne Tabelle? Das Vereinskassenbuch führt die Kassa online, mit Beleg-Foto am Handy, Rechnungsprüfer-Zugang und Kassierwechsel: https://vereinskassenbuch.com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30" customWidth="1" min="4" max="4"/>
    <col width="16" customWidth="1" min="5" max="5"/>
  </cols>
  <sheetData>
    <row r="1">
      <c r="A1" s="5" t="inlineStr">
        <is>
          <t>Einstellungen</t>
        </is>
      </c>
    </row>
    <row r="2">
      <c r="D2" s="6" t="inlineStr">
        <is>
          <t>Kategorie</t>
        </is>
      </c>
      <c r="E2" s="6" t="inlineStr">
        <is>
          <t>Art</t>
        </is>
      </c>
    </row>
    <row r="3">
      <c r="A3" s="7" t="inlineStr">
        <is>
          <t>Vereinsname</t>
        </is>
      </c>
      <c r="B3" s="8" t="inlineStr">
        <is>
          <t>Mein Verein</t>
        </is>
      </c>
      <c r="D3" s="9" t="inlineStr">
        <is>
          <t>Mitgliedsbeiträge</t>
        </is>
      </c>
      <c r="E3" t="inlineStr">
        <is>
          <t>Einnahme</t>
        </is>
      </c>
    </row>
    <row r="4">
      <c r="A4" s="7" t="inlineStr">
        <is>
          <t>Rechnungsjahr</t>
        </is>
      </c>
      <c r="B4" s="8" t="inlineStr">
        <is>
          <t>2026</t>
        </is>
      </c>
      <c r="D4" s="9" t="inlineStr">
        <is>
          <t>Subventionen</t>
        </is>
      </c>
      <c r="E4" t="inlineStr">
        <is>
          <t>Einnahme</t>
        </is>
      </c>
    </row>
    <row r="5">
      <c r="A5" s="7" t="inlineStr">
        <is>
          <t>Anfangsbestand Konto</t>
        </is>
      </c>
      <c r="B5" s="10" t="n">
        <v>0</v>
      </c>
      <c r="D5" s="9" t="inlineStr">
        <is>
          <t>Spenden</t>
        </is>
      </c>
      <c r="E5" t="inlineStr">
        <is>
          <t>Einnahme</t>
        </is>
      </c>
    </row>
    <row r="6">
      <c r="A6" s="7" t="inlineStr">
        <is>
          <t>Anfangsbestand Handkassa</t>
        </is>
      </c>
      <c r="B6" s="10" t="n">
        <v>0</v>
      </c>
      <c r="D6" s="9" t="inlineStr">
        <is>
          <t>Veranstaltungserlöse</t>
        </is>
      </c>
      <c r="E6" t="inlineStr">
        <is>
          <t>Einnahme</t>
        </is>
      </c>
    </row>
    <row r="7">
      <c r="D7" s="9" t="inlineStr">
        <is>
          <t>Sonstige Einnahmen</t>
        </is>
      </c>
      <c r="E7" t="inlineStr">
        <is>
          <t>Einnahme</t>
        </is>
      </c>
    </row>
    <row r="8">
      <c r="D8" s="9" t="inlineStr">
        <is>
          <t>Platzmiete / Raummiete</t>
        </is>
      </c>
      <c r="E8" t="inlineStr">
        <is>
          <t>Ausgabe</t>
        </is>
      </c>
    </row>
    <row r="9" ht="48" customHeight="1">
      <c r="A9" s="11" t="inlineStr">
        <is>
          <t>Eigene Kategorien: in die freien Felder unter der Liste eintragen und in Spalte E die Art (Einnahme, Ausgabe oder Umbuchung) setzen.</t>
        </is>
      </c>
      <c r="D9" s="9" t="inlineStr">
        <is>
          <t>Material und Geräte</t>
        </is>
      </c>
      <c r="E9" t="inlineStr">
        <is>
          <t>Ausgabe</t>
        </is>
      </c>
    </row>
    <row r="10">
      <c r="D10" s="9" t="inlineStr">
        <is>
          <t>Entschädigungen</t>
        </is>
      </c>
      <c r="E10" t="inlineStr">
        <is>
          <t>Ausgabe</t>
        </is>
      </c>
    </row>
    <row r="11">
      <c r="D11" s="9" t="inlineStr">
        <is>
          <t>Veranstaltungskosten</t>
        </is>
      </c>
      <c r="E11" t="inlineStr">
        <is>
          <t>Ausgabe</t>
        </is>
      </c>
    </row>
    <row r="12">
      <c r="D12" s="9" t="inlineStr">
        <is>
          <t>Versicherungen</t>
        </is>
      </c>
      <c r="E12" t="inlineStr">
        <is>
          <t>Ausgabe</t>
        </is>
      </c>
    </row>
    <row r="13">
      <c r="D13" s="9" t="inlineStr">
        <is>
          <t>Gebühren und Abgaben</t>
        </is>
      </c>
      <c r="E13" t="inlineStr">
        <is>
          <t>Ausgabe</t>
        </is>
      </c>
    </row>
    <row r="14">
      <c r="D14" s="9" t="inlineStr">
        <is>
          <t>Sonstige Ausgaben</t>
        </is>
      </c>
      <c r="E14" t="inlineStr">
        <is>
          <t>Ausgabe</t>
        </is>
      </c>
    </row>
    <row r="15">
      <c r="D15" s="9" t="inlineStr">
        <is>
          <t>Umbuchung</t>
        </is>
      </c>
      <c r="E15" t="inlineStr">
        <is>
          <t>Umbuchung</t>
        </is>
      </c>
    </row>
    <row r="16">
      <c r="D16" s="9" t="n"/>
    </row>
    <row r="17">
      <c r="D17" s="9" t="n"/>
    </row>
    <row r="18">
      <c r="D18" s="9" t="n"/>
    </row>
    <row r="19">
      <c r="D19" s="9" t="n"/>
    </row>
    <row r="20">
      <c r="D20" s="9" t="n"/>
    </row>
    <row r="21">
      <c r="D21" s="9" t="n"/>
    </row>
    <row r="22">
      <c r="D22" s="9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38" customWidth="1" min="4" max="4"/>
    <col width="26" customWidth="1" min="5" max="5"/>
    <col width="18" customWidth="1" min="6" max="6"/>
    <col width="14" customWidth="1" min="7" max="7"/>
    <col width="14" customWidth="1" min="8" max="8"/>
    <col width="16" customWidth="1" min="9" max="9"/>
    <col width="18" customWidth="1" min="10" max="10"/>
  </cols>
  <sheetData>
    <row r="1">
      <c r="A1" s="5" t="inlineStr">
        <is>
          <t>Kassabuch</t>
        </is>
      </c>
      <c r="C1" s="7">
        <f>Einstellungen!B3&amp;" · Rechnungsjahr "&amp;Einstellungen!B4</f>
        <v/>
      </c>
    </row>
    <row r="3" ht="30" customHeight="1">
      <c r="A3" s="12" t="inlineStr">
        <is>
          <t>Nr.</t>
        </is>
      </c>
      <c r="B3" s="12" t="inlineStr">
        <is>
          <t>Datum</t>
        </is>
      </c>
      <c r="C3" s="12" t="inlineStr">
        <is>
          <t>Beleg-Nr.</t>
        </is>
      </c>
      <c r="D3" s="12" t="inlineStr">
        <is>
          <t>Text</t>
        </is>
      </c>
      <c r="E3" s="12" t="inlineStr">
        <is>
          <t>Kategorie</t>
        </is>
      </c>
      <c r="F3" s="12" t="inlineStr">
        <is>
          <t>Konto / Handkassa</t>
        </is>
      </c>
      <c r="G3" s="12" t="inlineStr">
        <is>
          <t>Einnahme</t>
        </is>
      </c>
      <c r="H3" s="12" t="inlineStr">
        <is>
          <t>Ausgabe</t>
        </is>
      </c>
      <c r="I3" s="12" t="inlineStr">
        <is>
          <t>Saldo Konto</t>
        </is>
      </c>
      <c r="J3" s="12" t="inlineStr">
        <is>
          <t>Saldo Handkassa</t>
        </is>
      </c>
    </row>
    <row r="4">
      <c r="A4" s="13" t="n">
        <v>1</v>
      </c>
      <c r="B4" s="14" t="n"/>
      <c r="C4" s="8" t="n"/>
      <c r="D4" s="8" t="n"/>
      <c r="E4" s="8" t="n"/>
      <c r="F4" s="8" t="n"/>
      <c r="G4" s="10" t="n"/>
      <c r="H4" s="10" t="n"/>
      <c r="I4" s="15">
        <f>IF(B4="","",Einstellungen!$B$5+SUMIFS($G$4:G4,$F$4:F4,"Konto")-SUMIFS($H$4:H4,$F$4:F4,"Konto"))</f>
        <v/>
      </c>
      <c r="J4" s="15">
        <f>IF(B4="","",Einstellungen!$B$6+SUMIFS($G$4:G4,$F$4:F4,"Handkassa")-SUMIFS($H$4:H4,$F$4:F4,"Handkassa"))</f>
        <v/>
      </c>
    </row>
    <row r="5">
      <c r="A5" s="13" t="n">
        <v>2</v>
      </c>
      <c r="B5" s="14" t="n"/>
      <c r="C5" s="8" t="n"/>
      <c r="D5" s="8" t="n"/>
      <c r="E5" s="8" t="n"/>
      <c r="F5" s="8" t="n"/>
      <c r="G5" s="10" t="n"/>
      <c r="H5" s="10" t="n"/>
      <c r="I5" s="15">
        <f>IF(B5="","",Einstellungen!$B$5+SUMIFS($G$4:G5,$F$4:F5,"Konto")-SUMIFS($H$4:H5,$F$4:F5,"Konto"))</f>
        <v/>
      </c>
      <c r="J5" s="15">
        <f>IF(B5="","",Einstellungen!$B$6+SUMIFS($G$4:G5,$F$4:F5,"Handkassa")-SUMIFS($H$4:H5,$F$4:F5,"Handkassa"))</f>
        <v/>
      </c>
    </row>
    <row r="6">
      <c r="A6" s="13" t="n">
        <v>3</v>
      </c>
      <c r="B6" s="14" t="n"/>
      <c r="C6" s="8" t="n"/>
      <c r="D6" s="8" t="n"/>
      <c r="E6" s="8" t="n"/>
      <c r="F6" s="8" t="n"/>
      <c r="G6" s="10" t="n"/>
      <c r="H6" s="10" t="n"/>
      <c r="I6" s="15">
        <f>IF(B6="","",Einstellungen!$B$5+SUMIFS($G$4:G6,$F$4:F6,"Konto")-SUMIFS($H$4:H6,$F$4:F6,"Konto"))</f>
        <v/>
      </c>
      <c r="J6" s="15">
        <f>IF(B6="","",Einstellungen!$B$6+SUMIFS($G$4:G6,$F$4:F6,"Handkassa")-SUMIFS($H$4:H6,$F$4:F6,"Handkassa"))</f>
        <v/>
      </c>
    </row>
    <row r="7">
      <c r="A7" s="13" t="n">
        <v>4</v>
      </c>
      <c r="B7" s="14" t="n"/>
      <c r="C7" s="8" t="n"/>
      <c r="D7" s="8" t="n"/>
      <c r="E7" s="8" t="n"/>
      <c r="F7" s="8" t="n"/>
      <c r="G7" s="10" t="n"/>
      <c r="H7" s="10" t="n"/>
      <c r="I7" s="15">
        <f>IF(B7="","",Einstellungen!$B$5+SUMIFS($G$4:G7,$F$4:F7,"Konto")-SUMIFS($H$4:H7,$F$4:F7,"Konto"))</f>
        <v/>
      </c>
      <c r="J7" s="15">
        <f>IF(B7="","",Einstellungen!$B$6+SUMIFS($G$4:G7,$F$4:F7,"Handkassa")-SUMIFS($H$4:H7,$F$4:F7,"Handkassa"))</f>
        <v/>
      </c>
    </row>
    <row r="8">
      <c r="A8" s="13" t="n">
        <v>5</v>
      </c>
      <c r="B8" s="14" t="n"/>
      <c r="C8" s="8" t="n"/>
      <c r="D8" s="8" t="n"/>
      <c r="E8" s="8" t="n"/>
      <c r="F8" s="8" t="n"/>
      <c r="G8" s="10" t="n"/>
      <c r="H8" s="10" t="n"/>
      <c r="I8" s="15">
        <f>IF(B8="","",Einstellungen!$B$5+SUMIFS($G$4:G8,$F$4:F8,"Konto")-SUMIFS($H$4:H8,$F$4:F8,"Konto"))</f>
        <v/>
      </c>
      <c r="J8" s="15">
        <f>IF(B8="","",Einstellungen!$B$6+SUMIFS($G$4:G8,$F$4:F8,"Handkassa")-SUMIFS($H$4:H8,$F$4:F8,"Handkassa"))</f>
        <v/>
      </c>
    </row>
    <row r="9">
      <c r="A9" s="13" t="n">
        <v>6</v>
      </c>
      <c r="B9" s="14" t="n"/>
      <c r="C9" s="8" t="n"/>
      <c r="D9" s="8" t="n"/>
      <c r="E9" s="8" t="n"/>
      <c r="F9" s="8" t="n"/>
      <c r="G9" s="10" t="n"/>
      <c r="H9" s="10" t="n"/>
      <c r="I9" s="15">
        <f>IF(B9="","",Einstellungen!$B$5+SUMIFS($G$4:G9,$F$4:F9,"Konto")-SUMIFS($H$4:H9,$F$4:F9,"Konto"))</f>
        <v/>
      </c>
      <c r="J9" s="15">
        <f>IF(B9="","",Einstellungen!$B$6+SUMIFS($G$4:G9,$F$4:F9,"Handkassa")-SUMIFS($H$4:H9,$F$4:F9,"Handkassa"))</f>
        <v/>
      </c>
    </row>
    <row r="10">
      <c r="A10" s="13" t="n">
        <v>7</v>
      </c>
      <c r="B10" s="14" t="n"/>
      <c r="C10" s="8" t="n"/>
      <c r="D10" s="8" t="n"/>
      <c r="E10" s="8" t="n"/>
      <c r="F10" s="8" t="n"/>
      <c r="G10" s="10" t="n"/>
      <c r="H10" s="10" t="n"/>
      <c r="I10" s="15">
        <f>IF(B10="","",Einstellungen!$B$5+SUMIFS($G$4:G10,$F$4:F10,"Konto")-SUMIFS($H$4:H10,$F$4:F10,"Konto"))</f>
        <v/>
      </c>
      <c r="J10" s="15">
        <f>IF(B10="","",Einstellungen!$B$6+SUMIFS($G$4:G10,$F$4:F10,"Handkassa")-SUMIFS($H$4:H10,$F$4:F10,"Handkassa"))</f>
        <v/>
      </c>
    </row>
    <row r="11">
      <c r="A11" s="13" t="n">
        <v>8</v>
      </c>
      <c r="B11" s="14" t="n"/>
      <c r="C11" s="8" t="n"/>
      <c r="D11" s="8" t="n"/>
      <c r="E11" s="8" t="n"/>
      <c r="F11" s="8" t="n"/>
      <c r="G11" s="10" t="n"/>
      <c r="H11" s="10" t="n"/>
      <c r="I11" s="15">
        <f>IF(B11="","",Einstellungen!$B$5+SUMIFS($G$4:G11,$F$4:F11,"Konto")-SUMIFS($H$4:H11,$F$4:F11,"Konto"))</f>
        <v/>
      </c>
      <c r="J11" s="15">
        <f>IF(B11="","",Einstellungen!$B$6+SUMIFS($G$4:G11,$F$4:F11,"Handkassa")-SUMIFS($H$4:H11,$F$4:F11,"Handkassa"))</f>
        <v/>
      </c>
    </row>
    <row r="12">
      <c r="A12" s="13" t="n">
        <v>9</v>
      </c>
      <c r="B12" s="14" t="n"/>
      <c r="C12" s="8" t="n"/>
      <c r="D12" s="8" t="n"/>
      <c r="E12" s="8" t="n"/>
      <c r="F12" s="8" t="n"/>
      <c r="G12" s="10" t="n"/>
      <c r="H12" s="10" t="n"/>
      <c r="I12" s="15">
        <f>IF(B12="","",Einstellungen!$B$5+SUMIFS($G$4:G12,$F$4:F12,"Konto")-SUMIFS($H$4:H12,$F$4:F12,"Konto"))</f>
        <v/>
      </c>
      <c r="J12" s="15">
        <f>IF(B12="","",Einstellungen!$B$6+SUMIFS($G$4:G12,$F$4:F12,"Handkassa")-SUMIFS($H$4:H12,$F$4:F12,"Handkassa"))</f>
        <v/>
      </c>
    </row>
    <row r="13">
      <c r="A13" s="13" t="n">
        <v>10</v>
      </c>
      <c r="B13" s="14" t="n"/>
      <c r="C13" s="8" t="n"/>
      <c r="D13" s="8" t="n"/>
      <c r="E13" s="8" t="n"/>
      <c r="F13" s="8" t="n"/>
      <c r="G13" s="10" t="n"/>
      <c r="H13" s="10" t="n"/>
      <c r="I13" s="15">
        <f>IF(B13="","",Einstellungen!$B$5+SUMIFS($G$4:G13,$F$4:F13,"Konto")-SUMIFS($H$4:H13,$F$4:F13,"Konto"))</f>
        <v/>
      </c>
      <c r="J13" s="15">
        <f>IF(B13="","",Einstellungen!$B$6+SUMIFS($G$4:G13,$F$4:F13,"Handkassa")-SUMIFS($H$4:H13,$F$4:F13,"Handkassa"))</f>
        <v/>
      </c>
    </row>
    <row r="14">
      <c r="A14" s="13" t="n">
        <v>11</v>
      </c>
      <c r="B14" s="14" t="n"/>
      <c r="C14" s="8" t="n"/>
      <c r="D14" s="8" t="n"/>
      <c r="E14" s="8" t="n"/>
      <c r="F14" s="8" t="n"/>
      <c r="G14" s="10" t="n"/>
      <c r="H14" s="10" t="n"/>
      <c r="I14" s="15">
        <f>IF(B14="","",Einstellungen!$B$5+SUMIFS($G$4:G14,$F$4:F14,"Konto")-SUMIFS($H$4:H14,$F$4:F14,"Konto"))</f>
        <v/>
      </c>
      <c r="J14" s="15">
        <f>IF(B14="","",Einstellungen!$B$6+SUMIFS($G$4:G14,$F$4:F14,"Handkassa")-SUMIFS($H$4:H14,$F$4:F14,"Handkassa"))</f>
        <v/>
      </c>
    </row>
    <row r="15">
      <c r="A15" s="13" t="n">
        <v>12</v>
      </c>
      <c r="B15" s="14" t="n"/>
      <c r="C15" s="8" t="n"/>
      <c r="D15" s="8" t="n"/>
      <c r="E15" s="8" t="n"/>
      <c r="F15" s="8" t="n"/>
      <c r="G15" s="10" t="n"/>
      <c r="H15" s="10" t="n"/>
      <c r="I15" s="15">
        <f>IF(B15="","",Einstellungen!$B$5+SUMIFS($G$4:G15,$F$4:F15,"Konto")-SUMIFS($H$4:H15,$F$4:F15,"Konto"))</f>
        <v/>
      </c>
      <c r="J15" s="15">
        <f>IF(B15="","",Einstellungen!$B$6+SUMIFS($G$4:G15,$F$4:F15,"Handkassa")-SUMIFS($H$4:H15,$F$4:F15,"Handkassa"))</f>
        <v/>
      </c>
    </row>
    <row r="16">
      <c r="A16" s="13" t="n">
        <v>13</v>
      </c>
      <c r="B16" s="14" t="n"/>
      <c r="C16" s="8" t="n"/>
      <c r="D16" s="8" t="n"/>
      <c r="E16" s="8" t="n"/>
      <c r="F16" s="8" t="n"/>
      <c r="G16" s="10" t="n"/>
      <c r="H16" s="10" t="n"/>
      <c r="I16" s="15">
        <f>IF(B16="","",Einstellungen!$B$5+SUMIFS($G$4:G16,$F$4:F16,"Konto")-SUMIFS($H$4:H16,$F$4:F16,"Konto"))</f>
        <v/>
      </c>
      <c r="J16" s="15">
        <f>IF(B16="","",Einstellungen!$B$6+SUMIFS($G$4:G16,$F$4:F16,"Handkassa")-SUMIFS($H$4:H16,$F$4:F16,"Handkassa"))</f>
        <v/>
      </c>
    </row>
    <row r="17">
      <c r="A17" s="13" t="n">
        <v>14</v>
      </c>
      <c r="B17" s="14" t="n"/>
      <c r="C17" s="8" t="n"/>
      <c r="D17" s="8" t="n"/>
      <c r="E17" s="8" t="n"/>
      <c r="F17" s="8" t="n"/>
      <c r="G17" s="10" t="n"/>
      <c r="H17" s="10" t="n"/>
      <c r="I17" s="15">
        <f>IF(B17="","",Einstellungen!$B$5+SUMIFS($G$4:G17,$F$4:F17,"Konto")-SUMIFS($H$4:H17,$F$4:F17,"Konto"))</f>
        <v/>
      </c>
      <c r="J17" s="15">
        <f>IF(B17="","",Einstellungen!$B$6+SUMIFS($G$4:G17,$F$4:F17,"Handkassa")-SUMIFS($H$4:H17,$F$4:F17,"Handkassa"))</f>
        <v/>
      </c>
    </row>
    <row r="18">
      <c r="A18" s="13" t="n">
        <v>15</v>
      </c>
      <c r="B18" s="14" t="n"/>
      <c r="C18" s="8" t="n"/>
      <c r="D18" s="8" t="n"/>
      <c r="E18" s="8" t="n"/>
      <c r="F18" s="8" t="n"/>
      <c r="G18" s="10" t="n"/>
      <c r="H18" s="10" t="n"/>
      <c r="I18" s="15">
        <f>IF(B18="","",Einstellungen!$B$5+SUMIFS($G$4:G18,$F$4:F18,"Konto")-SUMIFS($H$4:H18,$F$4:F18,"Konto"))</f>
        <v/>
      </c>
      <c r="J18" s="15">
        <f>IF(B18="","",Einstellungen!$B$6+SUMIFS($G$4:G18,$F$4:F18,"Handkassa")-SUMIFS($H$4:H18,$F$4:F18,"Handkassa"))</f>
        <v/>
      </c>
    </row>
    <row r="19">
      <c r="A19" s="13" t="n">
        <v>16</v>
      </c>
      <c r="B19" s="14" t="n"/>
      <c r="C19" s="8" t="n"/>
      <c r="D19" s="8" t="n"/>
      <c r="E19" s="8" t="n"/>
      <c r="F19" s="8" t="n"/>
      <c r="G19" s="10" t="n"/>
      <c r="H19" s="10" t="n"/>
      <c r="I19" s="15">
        <f>IF(B19="","",Einstellungen!$B$5+SUMIFS($G$4:G19,$F$4:F19,"Konto")-SUMIFS($H$4:H19,$F$4:F19,"Konto"))</f>
        <v/>
      </c>
      <c r="J19" s="15">
        <f>IF(B19="","",Einstellungen!$B$6+SUMIFS($G$4:G19,$F$4:F19,"Handkassa")-SUMIFS($H$4:H19,$F$4:F19,"Handkassa"))</f>
        <v/>
      </c>
    </row>
    <row r="20">
      <c r="A20" s="13" t="n">
        <v>17</v>
      </c>
      <c r="B20" s="14" t="n"/>
      <c r="C20" s="8" t="n"/>
      <c r="D20" s="8" t="n"/>
      <c r="E20" s="8" t="n"/>
      <c r="F20" s="8" t="n"/>
      <c r="G20" s="10" t="n"/>
      <c r="H20" s="10" t="n"/>
      <c r="I20" s="15">
        <f>IF(B20="","",Einstellungen!$B$5+SUMIFS($G$4:G20,$F$4:F20,"Konto")-SUMIFS($H$4:H20,$F$4:F20,"Konto"))</f>
        <v/>
      </c>
      <c r="J20" s="15">
        <f>IF(B20="","",Einstellungen!$B$6+SUMIFS($G$4:G20,$F$4:F20,"Handkassa")-SUMIFS($H$4:H20,$F$4:F20,"Handkassa"))</f>
        <v/>
      </c>
    </row>
    <row r="21">
      <c r="A21" s="13" t="n">
        <v>18</v>
      </c>
      <c r="B21" s="14" t="n"/>
      <c r="C21" s="8" t="n"/>
      <c r="D21" s="8" t="n"/>
      <c r="E21" s="8" t="n"/>
      <c r="F21" s="8" t="n"/>
      <c r="G21" s="10" t="n"/>
      <c r="H21" s="10" t="n"/>
      <c r="I21" s="15">
        <f>IF(B21="","",Einstellungen!$B$5+SUMIFS($G$4:G21,$F$4:F21,"Konto")-SUMIFS($H$4:H21,$F$4:F21,"Konto"))</f>
        <v/>
      </c>
      <c r="J21" s="15">
        <f>IF(B21="","",Einstellungen!$B$6+SUMIFS($G$4:G21,$F$4:F21,"Handkassa")-SUMIFS($H$4:H21,$F$4:F21,"Handkassa"))</f>
        <v/>
      </c>
    </row>
    <row r="22">
      <c r="A22" s="13" t="n">
        <v>19</v>
      </c>
      <c r="B22" s="14" t="n"/>
      <c r="C22" s="8" t="n"/>
      <c r="D22" s="8" t="n"/>
      <c r="E22" s="8" t="n"/>
      <c r="F22" s="8" t="n"/>
      <c r="G22" s="10" t="n"/>
      <c r="H22" s="10" t="n"/>
      <c r="I22" s="15">
        <f>IF(B22="","",Einstellungen!$B$5+SUMIFS($G$4:G22,$F$4:F22,"Konto")-SUMIFS($H$4:H22,$F$4:F22,"Konto"))</f>
        <v/>
      </c>
      <c r="J22" s="15">
        <f>IF(B22="","",Einstellungen!$B$6+SUMIFS($G$4:G22,$F$4:F22,"Handkassa")-SUMIFS($H$4:H22,$F$4:F22,"Handkassa"))</f>
        <v/>
      </c>
    </row>
    <row r="23">
      <c r="A23" s="13" t="n">
        <v>20</v>
      </c>
      <c r="B23" s="14" t="n"/>
      <c r="C23" s="8" t="n"/>
      <c r="D23" s="8" t="n"/>
      <c r="E23" s="8" t="n"/>
      <c r="F23" s="8" t="n"/>
      <c r="G23" s="10" t="n"/>
      <c r="H23" s="10" t="n"/>
      <c r="I23" s="15">
        <f>IF(B23="","",Einstellungen!$B$5+SUMIFS($G$4:G23,$F$4:F23,"Konto")-SUMIFS($H$4:H23,$F$4:F23,"Konto"))</f>
        <v/>
      </c>
      <c r="J23" s="15">
        <f>IF(B23="","",Einstellungen!$B$6+SUMIFS($G$4:G23,$F$4:F23,"Handkassa")-SUMIFS($H$4:H23,$F$4:F23,"Handkassa"))</f>
        <v/>
      </c>
    </row>
    <row r="24">
      <c r="A24" s="13" t="n">
        <v>21</v>
      </c>
      <c r="B24" s="14" t="n"/>
      <c r="C24" s="8" t="n"/>
      <c r="D24" s="8" t="n"/>
      <c r="E24" s="8" t="n"/>
      <c r="F24" s="8" t="n"/>
      <c r="G24" s="10" t="n"/>
      <c r="H24" s="10" t="n"/>
      <c r="I24" s="15">
        <f>IF(B24="","",Einstellungen!$B$5+SUMIFS($G$4:G24,$F$4:F24,"Konto")-SUMIFS($H$4:H24,$F$4:F24,"Konto"))</f>
        <v/>
      </c>
      <c r="J24" s="15">
        <f>IF(B24="","",Einstellungen!$B$6+SUMIFS($G$4:G24,$F$4:F24,"Handkassa")-SUMIFS($H$4:H24,$F$4:F24,"Handkassa"))</f>
        <v/>
      </c>
    </row>
    <row r="25">
      <c r="A25" s="13" t="n">
        <v>22</v>
      </c>
      <c r="B25" s="14" t="n"/>
      <c r="C25" s="8" t="n"/>
      <c r="D25" s="8" t="n"/>
      <c r="E25" s="8" t="n"/>
      <c r="F25" s="8" t="n"/>
      <c r="G25" s="10" t="n"/>
      <c r="H25" s="10" t="n"/>
      <c r="I25" s="15">
        <f>IF(B25="","",Einstellungen!$B$5+SUMIFS($G$4:G25,$F$4:F25,"Konto")-SUMIFS($H$4:H25,$F$4:F25,"Konto"))</f>
        <v/>
      </c>
      <c r="J25" s="15">
        <f>IF(B25="","",Einstellungen!$B$6+SUMIFS($G$4:G25,$F$4:F25,"Handkassa")-SUMIFS($H$4:H25,$F$4:F25,"Handkassa"))</f>
        <v/>
      </c>
    </row>
    <row r="26">
      <c r="A26" s="13" t="n">
        <v>23</v>
      </c>
      <c r="B26" s="14" t="n"/>
      <c r="C26" s="8" t="n"/>
      <c r="D26" s="8" t="n"/>
      <c r="E26" s="8" t="n"/>
      <c r="F26" s="8" t="n"/>
      <c r="G26" s="10" t="n"/>
      <c r="H26" s="10" t="n"/>
      <c r="I26" s="15">
        <f>IF(B26="","",Einstellungen!$B$5+SUMIFS($G$4:G26,$F$4:F26,"Konto")-SUMIFS($H$4:H26,$F$4:F26,"Konto"))</f>
        <v/>
      </c>
      <c r="J26" s="15">
        <f>IF(B26="","",Einstellungen!$B$6+SUMIFS($G$4:G26,$F$4:F26,"Handkassa")-SUMIFS($H$4:H26,$F$4:F26,"Handkassa"))</f>
        <v/>
      </c>
    </row>
    <row r="27">
      <c r="A27" s="13" t="n">
        <v>24</v>
      </c>
      <c r="B27" s="14" t="n"/>
      <c r="C27" s="8" t="n"/>
      <c r="D27" s="8" t="n"/>
      <c r="E27" s="8" t="n"/>
      <c r="F27" s="8" t="n"/>
      <c r="G27" s="10" t="n"/>
      <c r="H27" s="10" t="n"/>
      <c r="I27" s="15">
        <f>IF(B27="","",Einstellungen!$B$5+SUMIFS($G$4:G27,$F$4:F27,"Konto")-SUMIFS($H$4:H27,$F$4:F27,"Konto"))</f>
        <v/>
      </c>
      <c r="J27" s="15">
        <f>IF(B27="","",Einstellungen!$B$6+SUMIFS($G$4:G27,$F$4:F27,"Handkassa")-SUMIFS($H$4:H27,$F$4:F27,"Handkassa"))</f>
        <v/>
      </c>
    </row>
    <row r="28">
      <c r="A28" s="13" t="n">
        <v>25</v>
      </c>
      <c r="B28" s="14" t="n"/>
      <c r="C28" s="8" t="n"/>
      <c r="D28" s="8" t="n"/>
      <c r="E28" s="8" t="n"/>
      <c r="F28" s="8" t="n"/>
      <c r="G28" s="10" t="n"/>
      <c r="H28" s="10" t="n"/>
      <c r="I28" s="15">
        <f>IF(B28="","",Einstellungen!$B$5+SUMIFS($G$4:G28,$F$4:F28,"Konto")-SUMIFS($H$4:H28,$F$4:F28,"Konto"))</f>
        <v/>
      </c>
      <c r="J28" s="15">
        <f>IF(B28="","",Einstellungen!$B$6+SUMIFS($G$4:G28,$F$4:F28,"Handkassa")-SUMIFS($H$4:H28,$F$4:F28,"Handkassa"))</f>
        <v/>
      </c>
    </row>
    <row r="29">
      <c r="A29" s="13" t="n">
        <v>26</v>
      </c>
      <c r="B29" s="14" t="n"/>
      <c r="C29" s="8" t="n"/>
      <c r="D29" s="8" t="n"/>
      <c r="E29" s="8" t="n"/>
      <c r="F29" s="8" t="n"/>
      <c r="G29" s="10" t="n"/>
      <c r="H29" s="10" t="n"/>
      <c r="I29" s="15">
        <f>IF(B29="","",Einstellungen!$B$5+SUMIFS($G$4:G29,$F$4:F29,"Konto")-SUMIFS($H$4:H29,$F$4:F29,"Konto"))</f>
        <v/>
      </c>
      <c r="J29" s="15">
        <f>IF(B29="","",Einstellungen!$B$6+SUMIFS($G$4:G29,$F$4:F29,"Handkassa")-SUMIFS($H$4:H29,$F$4:F29,"Handkassa"))</f>
        <v/>
      </c>
    </row>
    <row r="30">
      <c r="A30" s="13" t="n">
        <v>27</v>
      </c>
      <c r="B30" s="14" t="n"/>
      <c r="C30" s="8" t="n"/>
      <c r="D30" s="8" t="n"/>
      <c r="E30" s="8" t="n"/>
      <c r="F30" s="8" t="n"/>
      <c r="G30" s="10" t="n"/>
      <c r="H30" s="10" t="n"/>
      <c r="I30" s="15">
        <f>IF(B30="","",Einstellungen!$B$5+SUMIFS($G$4:G30,$F$4:F30,"Konto")-SUMIFS($H$4:H30,$F$4:F30,"Konto"))</f>
        <v/>
      </c>
      <c r="J30" s="15">
        <f>IF(B30="","",Einstellungen!$B$6+SUMIFS($G$4:G30,$F$4:F30,"Handkassa")-SUMIFS($H$4:H30,$F$4:F30,"Handkassa"))</f>
        <v/>
      </c>
    </row>
    <row r="31">
      <c r="A31" s="13" t="n">
        <v>28</v>
      </c>
      <c r="B31" s="14" t="n"/>
      <c r="C31" s="8" t="n"/>
      <c r="D31" s="8" t="n"/>
      <c r="E31" s="8" t="n"/>
      <c r="F31" s="8" t="n"/>
      <c r="G31" s="10" t="n"/>
      <c r="H31" s="10" t="n"/>
      <c r="I31" s="15">
        <f>IF(B31="","",Einstellungen!$B$5+SUMIFS($G$4:G31,$F$4:F31,"Konto")-SUMIFS($H$4:H31,$F$4:F31,"Konto"))</f>
        <v/>
      </c>
      <c r="J31" s="15">
        <f>IF(B31="","",Einstellungen!$B$6+SUMIFS($G$4:G31,$F$4:F31,"Handkassa")-SUMIFS($H$4:H31,$F$4:F31,"Handkassa"))</f>
        <v/>
      </c>
    </row>
    <row r="32">
      <c r="A32" s="13" t="n">
        <v>29</v>
      </c>
      <c r="B32" s="14" t="n"/>
      <c r="C32" s="8" t="n"/>
      <c r="D32" s="8" t="n"/>
      <c r="E32" s="8" t="n"/>
      <c r="F32" s="8" t="n"/>
      <c r="G32" s="10" t="n"/>
      <c r="H32" s="10" t="n"/>
      <c r="I32" s="15">
        <f>IF(B32="","",Einstellungen!$B$5+SUMIFS($G$4:G32,$F$4:F32,"Konto")-SUMIFS($H$4:H32,$F$4:F32,"Konto"))</f>
        <v/>
      </c>
      <c r="J32" s="15">
        <f>IF(B32="","",Einstellungen!$B$6+SUMIFS($G$4:G32,$F$4:F32,"Handkassa")-SUMIFS($H$4:H32,$F$4:F32,"Handkassa"))</f>
        <v/>
      </c>
    </row>
    <row r="33">
      <c r="A33" s="13" t="n">
        <v>30</v>
      </c>
      <c r="B33" s="14" t="n"/>
      <c r="C33" s="8" t="n"/>
      <c r="D33" s="8" t="n"/>
      <c r="E33" s="8" t="n"/>
      <c r="F33" s="8" t="n"/>
      <c r="G33" s="10" t="n"/>
      <c r="H33" s="10" t="n"/>
      <c r="I33" s="15">
        <f>IF(B33="","",Einstellungen!$B$5+SUMIFS($G$4:G33,$F$4:F33,"Konto")-SUMIFS($H$4:H33,$F$4:F33,"Konto"))</f>
        <v/>
      </c>
      <c r="J33" s="15">
        <f>IF(B33="","",Einstellungen!$B$6+SUMIFS($G$4:G33,$F$4:F33,"Handkassa")-SUMIFS($H$4:H33,$F$4:F33,"Handkassa"))</f>
        <v/>
      </c>
    </row>
    <row r="34">
      <c r="A34" s="13" t="n">
        <v>31</v>
      </c>
      <c r="B34" s="14" t="n"/>
      <c r="C34" s="8" t="n"/>
      <c r="D34" s="8" t="n"/>
      <c r="E34" s="8" t="n"/>
      <c r="F34" s="8" t="n"/>
      <c r="G34" s="10" t="n"/>
      <c r="H34" s="10" t="n"/>
      <c r="I34" s="15">
        <f>IF(B34="","",Einstellungen!$B$5+SUMIFS($G$4:G34,$F$4:F34,"Konto")-SUMIFS($H$4:H34,$F$4:F34,"Konto"))</f>
        <v/>
      </c>
      <c r="J34" s="15">
        <f>IF(B34="","",Einstellungen!$B$6+SUMIFS($G$4:G34,$F$4:F34,"Handkassa")-SUMIFS($H$4:H34,$F$4:F34,"Handkassa"))</f>
        <v/>
      </c>
    </row>
    <row r="35">
      <c r="A35" s="13" t="n">
        <v>32</v>
      </c>
      <c r="B35" s="14" t="n"/>
      <c r="C35" s="8" t="n"/>
      <c r="D35" s="8" t="n"/>
      <c r="E35" s="8" t="n"/>
      <c r="F35" s="8" t="n"/>
      <c r="G35" s="10" t="n"/>
      <c r="H35" s="10" t="n"/>
      <c r="I35" s="15">
        <f>IF(B35="","",Einstellungen!$B$5+SUMIFS($G$4:G35,$F$4:F35,"Konto")-SUMIFS($H$4:H35,$F$4:F35,"Konto"))</f>
        <v/>
      </c>
      <c r="J35" s="15">
        <f>IF(B35="","",Einstellungen!$B$6+SUMIFS($G$4:G35,$F$4:F35,"Handkassa")-SUMIFS($H$4:H35,$F$4:F35,"Handkassa"))</f>
        <v/>
      </c>
    </row>
    <row r="36">
      <c r="A36" s="13" t="n">
        <v>33</v>
      </c>
      <c r="B36" s="14" t="n"/>
      <c r="C36" s="8" t="n"/>
      <c r="D36" s="8" t="n"/>
      <c r="E36" s="8" t="n"/>
      <c r="F36" s="8" t="n"/>
      <c r="G36" s="10" t="n"/>
      <c r="H36" s="10" t="n"/>
      <c r="I36" s="15">
        <f>IF(B36="","",Einstellungen!$B$5+SUMIFS($G$4:G36,$F$4:F36,"Konto")-SUMIFS($H$4:H36,$F$4:F36,"Konto"))</f>
        <v/>
      </c>
      <c r="J36" s="15">
        <f>IF(B36="","",Einstellungen!$B$6+SUMIFS($G$4:G36,$F$4:F36,"Handkassa")-SUMIFS($H$4:H36,$F$4:F36,"Handkassa"))</f>
        <v/>
      </c>
    </row>
    <row r="37">
      <c r="A37" s="13" t="n">
        <v>34</v>
      </c>
      <c r="B37" s="14" t="n"/>
      <c r="C37" s="8" t="n"/>
      <c r="D37" s="8" t="n"/>
      <c r="E37" s="8" t="n"/>
      <c r="F37" s="8" t="n"/>
      <c r="G37" s="10" t="n"/>
      <c r="H37" s="10" t="n"/>
      <c r="I37" s="15">
        <f>IF(B37="","",Einstellungen!$B$5+SUMIFS($G$4:G37,$F$4:F37,"Konto")-SUMIFS($H$4:H37,$F$4:F37,"Konto"))</f>
        <v/>
      </c>
      <c r="J37" s="15">
        <f>IF(B37="","",Einstellungen!$B$6+SUMIFS($G$4:G37,$F$4:F37,"Handkassa")-SUMIFS($H$4:H37,$F$4:F37,"Handkassa"))</f>
        <v/>
      </c>
    </row>
    <row r="38">
      <c r="A38" s="13" t="n">
        <v>35</v>
      </c>
      <c r="B38" s="14" t="n"/>
      <c r="C38" s="8" t="n"/>
      <c r="D38" s="8" t="n"/>
      <c r="E38" s="8" t="n"/>
      <c r="F38" s="8" t="n"/>
      <c r="G38" s="10" t="n"/>
      <c r="H38" s="10" t="n"/>
      <c r="I38" s="15">
        <f>IF(B38="","",Einstellungen!$B$5+SUMIFS($G$4:G38,$F$4:F38,"Konto")-SUMIFS($H$4:H38,$F$4:F38,"Konto"))</f>
        <v/>
      </c>
      <c r="J38" s="15">
        <f>IF(B38="","",Einstellungen!$B$6+SUMIFS($G$4:G38,$F$4:F38,"Handkassa")-SUMIFS($H$4:H38,$F$4:F38,"Handkassa"))</f>
        <v/>
      </c>
    </row>
    <row r="39">
      <c r="A39" s="13" t="n">
        <v>36</v>
      </c>
      <c r="B39" s="14" t="n"/>
      <c r="C39" s="8" t="n"/>
      <c r="D39" s="8" t="n"/>
      <c r="E39" s="8" t="n"/>
      <c r="F39" s="8" t="n"/>
      <c r="G39" s="10" t="n"/>
      <c r="H39" s="10" t="n"/>
      <c r="I39" s="15">
        <f>IF(B39="","",Einstellungen!$B$5+SUMIFS($G$4:G39,$F$4:F39,"Konto")-SUMIFS($H$4:H39,$F$4:F39,"Konto"))</f>
        <v/>
      </c>
      <c r="J39" s="15">
        <f>IF(B39="","",Einstellungen!$B$6+SUMIFS($G$4:G39,$F$4:F39,"Handkassa")-SUMIFS($H$4:H39,$F$4:F39,"Handkassa"))</f>
        <v/>
      </c>
    </row>
    <row r="40">
      <c r="A40" s="13" t="n">
        <v>37</v>
      </c>
      <c r="B40" s="14" t="n"/>
      <c r="C40" s="8" t="n"/>
      <c r="D40" s="8" t="n"/>
      <c r="E40" s="8" t="n"/>
      <c r="F40" s="8" t="n"/>
      <c r="G40" s="10" t="n"/>
      <c r="H40" s="10" t="n"/>
      <c r="I40" s="15">
        <f>IF(B40="","",Einstellungen!$B$5+SUMIFS($G$4:G40,$F$4:F40,"Konto")-SUMIFS($H$4:H40,$F$4:F40,"Konto"))</f>
        <v/>
      </c>
      <c r="J40" s="15">
        <f>IF(B40="","",Einstellungen!$B$6+SUMIFS($G$4:G40,$F$4:F40,"Handkassa")-SUMIFS($H$4:H40,$F$4:F40,"Handkassa"))</f>
        <v/>
      </c>
    </row>
    <row r="41">
      <c r="A41" s="13" t="n">
        <v>38</v>
      </c>
      <c r="B41" s="14" t="n"/>
      <c r="C41" s="8" t="n"/>
      <c r="D41" s="8" t="n"/>
      <c r="E41" s="8" t="n"/>
      <c r="F41" s="8" t="n"/>
      <c r="G41" s="10" t="n"/>
      <c r="H41" s="10" t="n"/>
      <c r="I41" s="15">
        <f>IF(B41="","",Einstellungen!$B$5+SUMIFS($G$4:G41,$F$4:F41,"Konto")-SUMIFS($H$4:H41,$F$4:F41,"Konto"))</f>
        <v/>
      </c>
      <c r="J41" s="15">
        <f>IF(B41="","",Einstellungen!$B$6+SUMIFS($G$4:G41,$F$4:F41,"Handkassa")-SUMIFS($H$4:H41,$F$4:F41,"Handkassa"))</f>
        <v/>
      </c>
    </row>
    <row r="42">
      <c r="A42" s="13" t="n">
        <v>39</v>
      </c>
      <c r="B42" s="14" t="n"/>
      <c r="C42" s="8" t="n"/>
      <c r="D42" s="8" t="n"/>
      <c r="E42" s="8" t="n"/>
      <c r="F42" s="8" t="n"/>
      <c r="G42" s="10" t="n"/>
      <c r="H42" s="10" t="n"/>
      <c r="I42" s="15">
        <f>IF(B42="","",Einstellungen!$B$5+SUMIFS($G$4:G42,$F$4:F42,"Konto")-SUMIFS($H$4:H42,$F$4:F42,"Konto"))</f>
        <v/>
      </c>
      <c r="J42" s="15">
        <f>IF(B42="","",Einstellungen!$B$6+SUMIFS($G$4:G42,$F$4:F42,"Handkassa")-SUMIFS($H$4:H42,$F$4:F42,"Handkassa"))</f>
        <v/>
      </c>
    </row>
    <row r="43">
      <c r="A43" s="13" t="n">
        <v>40</v>
      </c>
      <c r="B43" s="14" t="n"/>
      <c r="C43" s="8" t="n"/>
      <c r="D43" s="8" t="n"/>
      <c r="E43" s="8" t="n"/>
      <c r="F43" s="8" t="n"/>
      <c r="G43" s="10" t="n"/>
      <c r="H43" s="10" t="n"/>
      <c r="I43" s="15">
        <f>IF(B43="","",Einstellungen!$B$5+SUMIFS($G$4:G43,$F$4:F43,"Konto")-SUMIFS($H$4:H43,$F$4:F43,"Konto"))</f>
        <v/>
      </c>
      <c r="J43" s="15">
        <f>IF(B43="","",Einstellungen!$B$6+SUMIFS($G$4:G43,$F$4:F43,"Handkassa")-SUMIFS($H$4:H43,$F$4:F43,"Handkassa"))</f>
        <v/>
      </c>
    </row>
    <row r="44">
      <c r="A44" s="13" t="n">
        <v>41</v>
      </c>
      <c r="B44" s="14" t="n"/>
      <c r="C44" s="8" t="n"/>
      <c r="D44" s="8" t="n"/>
      <c r="E44" s="8" t="n"/>
      <c r="F44" s="8" t="n"/>
      <c r="G44" s="10" t="n"/>
      <c r="H44" s="10" t="n"/>
      <c r="I44" s="15">
        <f>IF(B44="","",Einstellungen!$B$5+SUMIFS($G$4:G44,$F$4:F44,"Konto")-SUMIFS($H$4:H44,$F$4:F44,"Konto"))</f>
        <v/>
      </c>
      <c r="J44" s="15">
        <f>IF(B44="","",Einstellungen!$B$6+SUMIFS($G$4:G44,$F$4:F44,"Handkassa")-SUMIFS($H$4:H44,$F$4:F44,"Handkassa"))</f>
        <v/>
      </c>
    </row>
    <row r="45">
      <c r="A45" s="13" t="n">
        <v>42</v>
      </c>
      <c r="B45" s="14" t="n"/>
      <c r="C45" s="8" t="n"/>
      <c r="D45" s="8" t="n"/>
      <c r="E45" s="8" t="n"/>
      <c r="F45" s="8" t="n"/>
      <c r="G45" s="10" t="n"/>
      <c r="H45" s="10" t="n"/>
      <c r="I45" s="15">
        <f>IF(B45="","",Einstellungen!$B$5+SUMIFS($G$4:G45,$F$4:F45,"Konto")-SUMIFS($H$4:H45,$F$4:F45,"Konto"))</f>
        <v/>
      </c>
      <c r="J45" s="15">
        <f>IF(B45="","",Einstellungen!$B$6+SUMIFS($G$4:G45,$F$4:F45,"Handkassa")-SUMIFS($H$4:H45,$F$4:F45,"Handkassa"))</f>
        <v/>
      </c>
    </row>
    <row r="46">
      <c r="A46" s="13" t="n">
        <v>43</v>
      </c>
      <c r="B46" s="14" t="n"/>
      <c r="C46" s="8" t="n"/>
      <c r="D46" s="8" t="n"/>
      <c r="E46" s="8" t="n"/>
      <c r="F46" s="8" t="n"/>
      <c r="G46" s="10" t="n"/>
      <c r="H46" s="10" t="n"/>
      <c r="I46" s="15">
        <f>IF(B46="","",Einstellungen!$B$5+SUMIFS($G$4:G46,$F$4:F46,"Konto")-SUMIFS($H$4:H46,$F$4:F46,"Konto"))</f>
        <v/>
      </c>
      <c r="J46" s="15">
        <f>IF(B46="","",Einstellungen!$B$6+SUMIFS($G$4:G46,$F$4:F46,"Handkassa")-SUMIFS($H$4:H46,$F$4:F46,"Handkassa"))</f>
        <v/>
      </c>
    </row>
    <row r="47">
      <c r="A47" s="13" t="n">
        <v>44</v>
      </c>
      <c r="B47" s="14" t="n"/>
      <c r="C47" s="8" t="n"/>
      <c r="D47" s="8" t="n"/>
      <c r="E47" s="8" t="n"/>
      <c r="F47" s="8" t="n"/>
      <c r="G47" s="10" t="n"/>
      <c r="H47" s="10" t="n"/>
      <c r="I47" s="15">
        <f>IF(B47="","",Einstellungen!$B$5+SUMIFS($G$4:G47,$F$4:F47,"Konto")-SUMIFS($H$4:H47,$F$4:F47,"Konto"))</f>
        <v/>
      </c>
      <c r="J47" s="15">
        <f>IF(B47="","",Einstellungen!$B$6+SUMIFS($G$4:G47,$F$4:F47,"Handkassa")-SUMIFS($H$4:H47,$F$4:F47,"Handkassa"))</f>
        <v/>
      </c>
    </row>
    <row r="48">
      <c r="A48" s="13" t="n">
        <v>45</v>
      </c>
      <c r="B48" s="14" t="n"/>
      <c r="C48" s="8" t="n"/>
      <c r="D48" s="8" t="n"/>
      <c r="E48" s="8" t="n"/>
      <c r="F48" s="8" t="n"/>
      <c r="G48" s="10" t="n"/>
      <c r="H48" s="10" t="n"/>
      <c r="I48" s="15">
        <f>IF(B48="","",Einstellungen!$B$5+SUMIFS($G$4:G48,$F$4:F48,"Konto")-SUMIFS($H$4:H48,$F$4:F48,"Konto"))</f>
        <v/>
      </c>
      <c r="J48" s="15">
        <f>IF(B48="","",Einstellungen!$B$6+SUMIFS($G$4:G48,$F$4:F48,"Handkassa")-SUMIFS($H$4:H48,$F$4:F48,"Handkassa"))</f>
        <v/>
      </c>
    </row>
    <row r="49">
      <c r="A49" s="13" t="n">
        <v>46</v>
      </c>
      <c r="B49" s="14" t="n"/>
      <c r="C49" s="8" t="n"/>
      <c r="D49" s="8" t="n"/>
      <c r="E49" s="8" t="n"/>
      <c r="F49" s="8" t="n"/>
      <c r="G49" s="10" t="n"/>
      <c r="H49" s="10" t="n"/>
      <c r="I49" s="15">
        <f>IF(B49="","",Einstellungen!$B$5+SUMIFS($G$4:G49,$F$4:F49,"Konto")-SUMIFS($H$4:H49,$F$4:F49,"Konto"))</f>
        <v/>
      </c>
      <c r="J49" s="15">
        <f>IF(B49="","",Einstellungen!$B$6+SUMIFS($G$4:G49,$F$4:F49,"Handkassa")-SUMIFS($H$4:H49,$F$4:F49,"Handkassa"))</f>
        <v/>
      </c>
    </row>
    <row r="50">
      <c r="A50" s="13" t="n">
        <v>47</v>
      </c>
      <c r="B50" s="14" t="n"/>
      <c r="C50" s="8" t="n"/>
      <c r="D50" s="8" t="n"/>
      <c r="E50" s="8" t="n"/>
      <c r="F50" s="8" t="n"/>
      <c r="G50" s="10" t="n"/>
      <c r="H50" s="10" t="n"/>
      <c r="I50" s="15">
        <f>IF(B50="","",Einstellungen!$B$5+SUMIFS($G$4:G50,$F$4:F50,"Konto")-SUMIFS($H$4:H50,$F$4:F50,"Konto"))</f>
        <v/>
      </c>
      <c r="J50" s="15">
        <f>IF(B50="","",Einstellungen!$B$6+SUMIFS($G$4:G50,$F$4:F50,"Handkassa")-SUMIFS($H$4:H50,$F$4:F50,"Handkassa"))</f>
        <v/>
      </c>
    </row>
    <row r="51">
      <c r="A51" s="13" t="n">
        <v>48</v>
      </c>
      <c r="B51" s="14" t="n"/>
      <c r="C51" s="8" t="n"/>
      <c r="D51" s="8" t="n"/>
      <c r="E51" s="8" t="n"/>
      <c r="F51" s="8" t="n"/>
      <c r="G51" s="10" t="n"/>
      <c r="H51" s="10" t="n"/>
      <c r="I51" s="15">
        <f>IF(B51="","",Einstellungen!$B$5+SUMIFS($G$4:G51,$F$4:F51,"Konto")-SUMIFS($H$4:H51,$F$4:F51,"Konto"))</f>
        <v/>
      </c>
      <c r="J51" s="15">
        <f>IF(B51="","",Einstellungen!$B$6+SUMIFS($G$4:G51,$F$4:F51,"Handkassa")-SUMIFS($H$4:H51,$F$4:F51,"Handkassa"))</f>
        <v/>
      </c>
    </row>
    <row r="52">
      <c r="A52" s="13" t="n">
        <v>49</v>
      </c>
      <c r="B52" s="14" t="n"/>
      <c r="C52" s="8" t="n"/>
      <c r="D52" s="8" t="n"/>
      <c r="E52" s="8" t="n"/>
      <c r="F52" s="8" t="n"/>
      <c r="G52" s="10" t="n"/>
      <c r="H52" s="10" t="n"/>
      <c r="I52" s="15">
        <f>IF(B52="","",Einstellungen!$B$5+SUMIFS($G$4:G52,$F$4:F52,"Konto")-SUMIFS($H$4:H52,$F$4:F52,"Konto"))</f>
        <v/>
      </c>
      <c r="J52" s="15">
        <f>IF(B52="","",Einstellungen!$B$6+SUMIFS($G$4:G52,$F$4:F52,"Handkassa")-SUMIFS($H$4:H52,$F$4:F52,"Handkassa"))</f>
        <v/>
      </c>
    </row>
    <row r="53">
      <c r="A53" s="13" t="n">
        <v>50</v>
      </c>
      <c r="B53" s="14" t="n"/>
      <c r="C53" s="8" t="n"/>
      <c r="D53" s="8" t="n"/>
      <c r="E53" s="8" t="n"/>
      <c r="F53" s="8" t="n"/>
      <c r="G53" s="10" t="n"/>
      <c r="H53" s="10" t="n"/>
      <c r="I53" s="15">
        <f>IF(B53="","",Einstellungen!$B$5+SUMIFS($G$4:G53,$F$4:F53,"Konto")-SUMIFS($H$4:H53,$F$4:F53,"Konto"))</f>
        <v/>
      </c>
      <c r="J53" s="15">
        <f>IF(B53="","",Einstellungen!$B$6+SUMIFS($G$4:G53,$F$4:F53,"Handkassa")-SUMIFS($H$4:H53,$F$4:F53,"Handkassa"))</f>
        <v/>
      </c>
    </row>
    <row r="54">
      <c r="A54" s="13" t="n">
        <v>51</v>
      </c>
      <c r="B54" s="14" t="n"/>
      <c r="C54" s="8" t="n"/>
      <c r="D54" s="8" t="n"/>
      <c r="E54" s="8" t="n"/>
      <c r="F54" s="8" t="n"/>
      <c r="G54" s="10" t="n"/>
      <c r="H54" s="10" t="n"/>
      <c r="I54" s="15">
        <f>IF(B54="","",Einstellungen!$B$5+SUMIFS($G$4:G54,$F$4:F54,"Konto")-SUMIFS($H$4:H54,$F$4:F54,"Konto"))</f>
        <v/>
      </c>
      <c r="J54" s="15">
        <f>IF(B54="","",Einstellungen!$B$6+SUMIFS($G$4:G54,$F$4:F54,"Handkassa")-SUMIFS($H$4:H54,$F$4:F54,"Handkassa"))</f>
        <v/>
      </c>
    </row>
    <row r="55">
      <c r="A55" s="13" t="n">
        <v>52</v>
      </c>
      <c r="B55" s="14" t="n"/>
      <c r="C55" s="8" t="n"/>
      <c r="D55" s="8" t="n"/>
      <c r="E55" s="8" t="n"/>
      <c r="F55" s="8" t="n"/>
      <c r="G55" s="10" t="n"/>
      <c r="H55" s="10" t="n"/>
      <c r="I55" s="15">
        <f>IF(B55="","",Einstellungen!$B$5+SUMIFS($G$4:G55,$F$4:F55,"Konto")-SUMIFS($H$4:H55,$F$4:F55,"Konto"))</f>
        <v/>
      </c>
      <c r="J55" s="15">
        <f>IF(B55="","",Einstellungen!$B$6+SUMIFS($G$4:G55,$F$4:F55,"Handkassa")-SUMIFS($H$4:H55,$F$4:F55,"Handkassa"))</f>
        <v/>
      </c>
    </row>
    <row r="56">
      <c r="A56" s="13" t="n">
        <v>53</v>
      </c>
      <c r="B56" s="14" t="n"/>
      <c r="C56" s="8" t="n"/>
      <c r="D56" s="8" t="n"/>
      <c r="E56" s="8" t="n"/>
      <c r="F56" s="8" t="n"/>
      <c r="G56" s="10" t="n"/>
      <c r="H56" s="10" t="n"/>
      <c r="I56" s="15">
        <f>IF(B56="","",Einstellungen!$B$5+SUMIFS($G$4:G56,$F$4:F56,"Konto")-SUMIFS($H$4:H56,$F$4:F56,"Konto"))</f>
        <v/>
      </c>
      <c r="J56" s="15">
        <f>IF(B56="","",Einstellungen!$B$6+SUMIFS($G$4:G56,$F$4:F56,"Handkassa")-SUMIFS($H$4:H56,$F$4:F56,"Handkassa"))</f>
        <v/>
      </c>
    </row>
    <row r="57">
      <c r="A57" s="13" t="n">
        <v>54</v>
      </c>
      <c r="B57" s="14" t="n"/>
      <c r="C57" s="8" t="n"/>
      <c r="D57" s="8" t="n"/>
      <c r="E57" s="8" t="n"/>
      <c r="F57" s="8" t="n"/>
      <c r="G57" s="10" t="n"/>
      <c r="H57" s="10" t="n"/>
      <c r="I57" s="15">
        <f>IF(B57="","",Einstellungen!$B$5+SUMIFS($G$4:G57,$F$4:F57,"Konto")-SUMIFS($H$4:H57,$F$4:F57,"Konto"))</f>
        <v/>
      </c>
      <c r="J57" s="15">
        <f>IF(B57="","",Einstellungen!$B$6+SUMIFS($G$4:G57,$F$4:F57,"Handkassa")-SUMIFS($H$4:H57,$F$4:F57,"Handkassa"))</f>
        <v/>
      </c>
    </row>
    <row r="58">
      <c r="A58" s="13" t="n">
        <v>55</v>
      </c>
      <c r="B58" s="14" t="n"/>
      <c r="C58" s="8" t="n"/>
      <c r="D58" s="8" t="n"/>
      <c r="E58" s="8" t="n"/>
      <c r="F58" s="8" t="n"/>
      <c r="G58" s="10" t="n"/>
      <c r="H58" s="10" t="n"/>
      <c r="I58" s="15">
        <f>IF(B58="","",Einstellungen!$B$5+SUMIFS($G$4:G58,$F$4:F58,"Konto")-SUMIFS($H$4:H58,$F$4:F58,"Konto"))</f>
        <v/>
      </c>
      <c r="J58" s="15">
        <f>IF(B58="","",Einstellungen!$B$6+SUMIFS($G$4:G58,$F$4:F58,"Handkassa")-SUMIFS($H$4:H58,$F$4:F58,"Handkassa"))</f>
        <v/>
      </c>
    </row>
    <row r="59">
      <c r="A59" s="13" t="n">
        <v>56</v>
      </c>
      <c r="B59" s="14" t="n"/>
      <c r="C59" s="8" t="n"/>
      <c r="D59" s="8" t="n"/>
      <c r="E59" s="8" t="n"/>
      <c r="F59" s="8" t="n"/>
      <c r="G59" s="10" t="n"/>
      <c r="H59" s="10" t="n"/>
      <c r="I59" s="15">
        <f>IF(B59="","",Einstellungen!$B$5+SUMIFS($G$4:G59,$F$4:F59,"Konto")-SUMIFS($H$4:H59,$F$4:F59,"Konto"))</f>
        <v/>
      </c>
      <c r="J59" s="15">
        <f>IF(B59="","",Einstellungen!$B$6+SUMIFS($G$4:G59,$F$4:F59,"Handkassa")-SUMIFS($H$4:H59,$F$4:F59,"Handkassa"))</f>
        <v/>
      </c>
    </row>
    <row r="60">
      <c r="A60" s="13" t="n">
        <v>57</v>
      </c>
      <c r="B60" s="14" t="n"/>
      <c r="C60" s="8" t="n"/>
      <c r="D60" s="8" t="n"/>
      <c r="E60" s="8" t="n"/>
      <c r="F60" s="8" t="n"/>
      <c r="G60" s="10" t="n"/>
      <c r="H60" s="10" t="n"/>
      <c r="I60" s="15">
        <f>IF(B60="","",Einstellungen!$B$5+SUMIFS($G$4:G60,$F$4:F60,"Konto")-SUMIFS($H$4:H60,$F$4:F60,"Konto"))</f>
        <v/>
      </c>
      <c r="J60" s="15">
        <f>IF(B60="","",Einstellungen!$B$6+SUMIFS($G$4:G60,$F$4:F60,"Handkassa")-SUMIFS($H$4:H60,$F$4:F60,"Handkassa"))</f>
        <v/>
      </c>
    </row>
    <row r="61">
      <c r="A61" s="13" t="n">
        <v>58</v>
      </c>
      <c r="B61" s="14" t="n"/>
      <c r="C61" s="8" t="n"/>
      <c r="D61" s="8" t="n"/>
      <c r="E61" s="8" t="n"/>
      <c r="F61" s="8" t="n"/>
      <c r="G61" s="10" t="n"/>
      <c r="H61" s="10" t="n"/>
      <c r="I61" s="15">
        <f>IF(B61="","",Einstellungen!$B$5+SUMIFS($G$4:G61,$F$4:F61,"Konto")-SUMIFS($H$4:H61,$F$4:F61,"Konto"))</f>
        <v/>
      </c>
      <c r="J61" s="15">
        <f>IF(B61="","",Einstellungen!$B$6+SUMIFS($G$4:G61,$F$4:F61,"Handkassa")-SUMIFS($H$4:H61,$F$4:F61,"Handkassa"))</f>
        <v/>
      </c>
    </row>
    <row r="62">
      <c r="A62" s="13" t="n">
        <v>59</v>
      </c>
      <c r="B62" s="14" t="n"/>
      <c r="C62" s="8" t="n"/>
      <c r="D62" s="8" t="n"/>
      <c r="E62" s="8" t="n"/>
      <c r="F62" s="8" t="n"/>
      <c r="G62" s="10" t="n"/>
      <c r="H62" s="10" t="n"/>
      <c r="I62" s="15">
        <f>IF(B62="","",Einstellungen!$B$5+SUMIFS($G$4:G62,$F$4:F62,"Konto")-SUMIFS($H$4:H62,$F$4:F62,"Konto"))</f>
        <v/>
      </c>
      <c r="J62" s="15">
        <f>IF(B62="","",Einstellungen!$B$6+SUMIFS($G$4:G62,$F$4:F62,"Handkassa")-SUMIFS($H$4:H62,$F$4:F62,"Handkassa"))</f>
        <v/>
      </c>
    </row>
    <row r="63">
      <c r="A63" s="13" t="n">
        <v>60</v>
      </c>
      <c r="B63" s="14" t="n"/>
      <c r="C63" s="8" t="n"/>
      <c r="D63" s="8" t="n"/>
      <c r="E63" s="8" t="n"/>
      <c r="F63" s="8" t="n"/>
      <c r="G63" s="10" t="n"/>
      <c r="H63" s="10" t="n"/>
      <c r="I63" s="15">
        <f>IF(B63="","",Einstellungen!$B$5+SUMIFS($G$4:G63,$F$4:F63,"Konto")-SUMIFS($H$4:H63,$F$4:F63,"Konto"))</f>
        <v/>
      </c>
      <c r="J63" s="15">
        <f>IF(B63="","",Einstellungen!$B$6+SUMIFS($G$4:G63,$F$4:F63,"Handkassa")-SUMIFS($H$4:H63,$F$4:F63,"Handkassa"))</f>
        <v/>
      </c>
    </row>
    <row r="64">
      <c r="A64" s="13" t="n">
        <v>61</v>
      </c>
      <c r="B64" s="14" t="n"/>
      <c r="C64" s="8" t="n"/>
      <c r="D64" s="8" t="n"/>
      <c r="E64" s="8" t="n"/>
      <c r="F64" s="8" t="n"/>
      <c r="G64" s="10" t="n"/>
      <c r="H64" s="10" t="n"/>
      <c r="I64" s="15">
        <f>IF(B64="","",Einstellungen!$B$5+SUMIFS($G$4:G64,$F$4:F64,"Konto")-SUMIFS($H$4:H64,$F$4:F64,"Konto"))</f>
        <v/>
      </c>
      <c r="J64" s="15">
        <f>IF(B64="","",Einstellungen!$B$6+SUMIFS($G$4:G64,$F$4:F64,"Handkassa")-SUMIFS($H$4:H64,$F$4:F64,"Handkassa"))</f>
        <v/>
      </c>
    </row>
    <row r="65">
      <c r="A65" s="13" t="n">
        <v>62</v>
      </c>
      <c r="B65" s="14" t="n"/>
      <c r="C65" s="8" t="n"/>
      <c r="D65" s="8" t="n"/>
      <c r="E65" s="8" t="n"/>
      <c r="F65" s="8" t="n"/>
      <c r="G65" s="10" t="n"/>
      <c r="H65" s="10" t="n"/>
      <c r="I65" s="15">
        <f>IF(B65="","",Einstellungen!$B$5+SUMIFS($G$4:G65,$F$4:F65,"Konto")-SUMIFS($H$4:H65,$F$4:F65,"Konto"))</f>
        <v/>
      </c>
      <c r="J65" s="15">
        <f>IF(B65="","",Einstellungen!$B$6+SUMIFS($G$4:G65,$F$4:F65,"Handkassa")-SUMIFS($H$4:H65,$F$4:F65,"Handkassa"))</f>
        <v/>
      </c>
    </row>
    <row r="66">
      <c r="A66" s="13" t="n">
        <v>63</v>
      </c>
      <c r="B66" s="14" t="n"/>
      <c r="C66" s="8" t="n"/>
      <c r="D66" s="8" t="n"/>
      <c r="E66" s="8" t="n"/>
      <c r="F66" s="8" t="n"/>
      <c r="G66" s="10" t="n"/>
      <c r="H66" s="10" t="n"/>
      <c r="I66" s="15">
        <f>IF(B66="","",Einstellungen!$B$5+SUMIFS($G$4:G66,$F$4:F66,"Konto")-SUMIFS($H$4:H66,$F$4:F66,"Konto"))</f>
        <v/>
      </c>
      <c r="J66" s="15">
        <f>IF(B66="","",Einstellungen!$B$6+SUMIFS($G$4:G66,$F$4:F66,"Handkassa")-SUMIFS($H$4:H66,$F$4:F66,"Handkassa"))</f>
        <v/>
      </c>
    </row>
    <row r="67">
      <c r="A67" s="13" t="n">
        <v>64</v>
      </c>
      <c r="B67" s="14" t="n"/>
      <c r="C67" s="8" t="n"/>
      <c r="D67" s="8" t="n"/>
      <c r="E67" s="8" t="n"/>
      <c r="F67" s="8" t="n"/>
      <c r="G67" s="10" t="n"/>
      <c r="H67" s="10" t="n"/>
      <c r="I67" s="15">
        <f>IF(B67="","",Einstellungen!$B$5+SUMIFS($G$4:G67,$F$4:F67,"Konto")-SUMIFS($H$4:H67,$F$4:F67,"Konto"))</f>
        <v/>
      </c>
      <c r="J67" s="15">
        <f>IF(B67="","",Einstellungen!$B$6+SUMIFS($G$4:G67,$F$4:F67,"Handkassa")-SUMIFS($H$4:H67,$F$4:F67,"Handkassa"))</f>
        <v/>
      </c>
    </row>
    <row r="68">
      <c r="A68" s="13" t="n">
        <v>65</v>
      </c>
      <c r="B68" s="14" t="n"/>
      <c r="C68" s="8" t="n"/>
      <c r="D68" s="8" t="n"/>
      <c r="E68" s="8" t="n"/>
      <c r="F68" s="8" t="n"/>
      <c r="G68" s="10" t="n"/>
      <c r="H68" s="10" t="n"/>
      <c r="I68" s="15">
        <f>IF(B68="","",Einstellungen!$B$5+SUMIFS($G$4:G68,$F$4:F68,"Konto")-SUMIFS($H$4:H68,$F$4:F68,"Konto"))</f>
        <v/>
      </c>
      <c r="J68" s="15">
        <f>IF(B68="","",Einstellungen!$B$6+SUMIFS($G$4:G68,$F$4:F68,"Handkassa")-SUMIFS($H$4:H68,$F$4:F68,"Handkassa"))</f>
        <v/>
      </c>
    </row>
    <row r="69">
      <c r="A69" s="13" t="n">
        <v>66</v>
      </c>
      <c r="B69" s="14" t="n"/>
      <c r="C69" s="8" t="n"/>
      <c r="D69" s="8" t="n"/>
      <c r="E69" s="8" t="n"/>
      <c r="F69" s="8" t="n"/>
      <c r="G69" s="10" t="n"/>
      <c r="H69" s="10" t="n"/>
      <c r="I69" s="15">
        <f>IF(B69="","",Einstellungen!$B$5+SUMIFS($G$4:G69,$F$4:F69,"Konto")-SUMIFS($H$4:H69,$F$4:F69,"Konto"))</f>
        <v/>
      </c>
      <c r="J69" s="15">
        <f>IF(B69="","",Einstellungen!$B$6+SUMIFS($G$4:G69,$F$4:F69,"Handkassa")-SUMIFS($H$4:H69,$F$4:F69,"Handkassa"))</f>
        <v/>
      </c>
    </row>
    <row r="70">
      <c r="A70" s="13" t="n">
        <v>67</v>
      </c>
      <c r="B70" s="14" t="n"/>
      <c r="C70" s="8" t="n"/>
      <c r="D70" s="8" t="n"/>
      <c r="E70" s="8" t="n"/>
      <c r="F70" s="8" t="n"/>
      <c r="G70" s="10" t="n"/>
      <c r="H70" s="10" t="n"/>
      <c r="I70" s="15">
        <f>IF(B70="","",Einstellungen!$B$5+SUMIFS($G$4:G70,$F$4:F70,"Konto")-SUMIFS($H$4:H70,$F$4:F70,"Konto"))</f>
        <v/>
      </c>
      <c r="J70" s="15">
        <f>IF(B70="","",Einstellungen!$B$6+SUMIFS($G$4:G70,$F$4:F70,"Handkassa")-SUMIFS($H$4:H70,$F$4:F70,"Handkassa"))</f>
        <v/>
      </c>
    </row>
    <row r="71">
      <c r="A71" s="13" t="n">
        <v>68</v>
      </c>
      <c r="B71" s="14" t="n"/>
      <c r="C71" s="8" t="n"/>
      <c r="D71" s="8" t="n"/>
      <c r="E71" s="8" t="n"/>
      <c r="F71" s="8" t="n"/>
      <c r="G71" s="10" t="n"/>
      <c r="H71" s="10" t="n"/>
      <c r="I71" s="15">
        <f>IF(B71="","",Einstellungen!$B$5+SUMIFS($G$4:G71,$F$4:F71,"Konto")-SUMIFS($H$4:H71,$F$4:F71,"Konto"))</f>
        <v/>
      </c>
      <c r="J71" s="15">
        <f>IF(B71="","",Einstellungen!$B$6+SUMIFS($G$4:G71,$F$4:F71,"Handkassa")-SUMIFS($H$4:H71,$F$4:F71,"Handkassa"))</f>
        <v/>
      </c>
    </row>
    <row r="72">
      <c r="A72" s="13" t="n">
        <v>69</v>
      </c>
      <c r="B72" s="14" t="n"/>
      <c r="C72" s="8" t="n"/>
      <c r="D72" s="8" t="n"/>
      <c r="E72" s="8" t="n"/>
      <c r="F72" s="8" t="n"/>
      <c r="G72" s="10" t="n"/>
      <c r="H72" s="10" t="n"/>
      <c r="I72" s="15">
        <f>IF(B72="","",Einstellungen!$B$5+SUMIFS($G$4:G72,$F$4:F72,"Konto")-SUMIFS($H$4:H72,$F$4:F72,"Konto"))</f>
        <v/>
      </c>
      <c r="J72" s="15">
        <f>IF(B72="","",Einstellungen!$B$6+SUMIFS($G$4:G72,$F$4:F72,"Handkassa")-SUMIFS($H$4:H72,$F$4:F72,"Handkassa"))</f>
        <v/>
      </c>
    </row>
    <row r="73">
      <c r="A73" s="13" t="n">
        <v>70</v>
      </c>
      <c r="B73" s="14" t="n"/>
      <c r="C73" s="8" t="n"/>
      <c r="D73" s="8" t="n"/>
      <c r="E73" s="8" t="n"/>
      <c r="F73" s="8" t="n"/>
      <c r="G73" s="10" t="n"/>
      <c r="H73" s="10" t="n"/>
      <c r="I73" s="15">
        <f>IF(B73="","",Einstellungen!$B$5+SUMIFS($G$4:G73,$F$4:F73,"Konto")-SUMIFS($H$4:H73,$F$4:F73,"Konto"))</f>
        <v/>
      </c>
      <c r="J73" s="15">
        <f>IF(B73="","",Einstellungen!$B$6+SUMIFS($G$4:G73,$F$4:F73,"Handkassa")-SUMIFS($H$4:H73,$F$4:F73,"Handkassa"))</f>
        <v/>
      </c>
    </row>
    <row r="74">
      <c r="A74" s="13" t="n">
        <v>71</v>
      </c>
      <c r="B74" s="14" t="n"/>
      <c r="C74" s="8" t="n"/>
      <c r="D74" s="8" t="n"/>
      <c r="E74" s="8" t="n"/>
      <c r="F74" s="8" t="n"/>
      <c r="G74" s="10" t="n"/>
      <c r="H74" s="10" t="n"/>
      <c r="I74" s="15">
        <f>IF(B74="","",Einstellungen!$B$5+SUMIFS($G$4:G74,$F$4:F74,"Konto")-SUMIFS($H$4:H74,$F$4:F74,"Konto"))</f>
        <v/>
      </c>
      <c r="J74" s="15">
        <f>IF(B74="","",Einstellungen!$B$6+SUMIFS($G$4:G74,$F$4:F74,"Handkassa")-SUMIFS($H$4:H74,$F$4:F74,"Handkassa"))</f>
        <v/>
      </c>
    </row>
    <row r="75">
      <c r="A75" s="13" t="n">
        <v>72</v>
      </c>
      <c r="B75" s="14" t="n"/>
      <c r="C75" s="8" t="n"/>
      <c r="D75" s="8" t="n"/>
      <c r="E75" s="8" t="n"/>
      <c r="F75" s="8" t="n"/>
      <c r="G75" s="10" t="n"/>
      <c r="H75" s="10" t="n"/>
      <c r="I75" s="15">
        <f>IF(B75="","",Einstellungen!$B$5+SUMIFS($G$4:G75,$F$4:F75,"Konto")-SUMIFS($H$4:H75,$F$4:F75,"Konto"))</f>
        <v/>
      </c>
      <c r="J75" s="15">
        <f>IF(B75="","",Einstellungen!$B$6+SUMIFS($G$4:G75,$F$4:F75,"Handkassa")-SUMIFS($H$4:H75,$F$4:F75,"Handkassa"))</f>
        <v/>
      </c>
    </row>
    <row r="76">
      <c r="A76" s="13" t="n">
        <v>73</v>
      </c>
      <c r="B76" s="14" t="n"/>
      <c r="C76" s="8" t="n"/>
      <c r="D76" s="8" t="n"/>
      <c r="E76" s="8" t="n"/>
      <c r="F76" s="8" t="n"/>
      <c r="G76" s="10" t="n"/>
      <c r="H76" s="10" t="n"/>
      <c r="I76" s="15">
        <f>IF(B76="","",Einstellungen!$B$5+SUMIFS($G$4:G76,$F$4:F76,"Konto")-SUMIFS($H$4:H76,$F$4:F76,"Konto"))</f>
        <v/>
      </c>
      <c r="J76" s="15">
        <f>IF(B76="","",Einstellungen!$B$6+SUMIFS($G$4:G76,$F$4:F76,"Handkassa")-SUMIFS($H$4:H76,$F$4:F76,"Handkassa"))</f>
        <v/>
      </c>
    </row>
    <row r="77">
      <c r="A77" s="13" t="n">
        <v>74</v>
      </c>
      <c r="B77" s="14" t="n"/>
      <c r="C77" s="8" t="n"/>
      <c r="D77" s="8" t="n"/>
      <c r="E77" s="8" t="n"/>
      <c r="F77" s="8" t="n"/>
      <c r="G77" s="10" t="n"/>
      <c r="H77" s="10" t="n"/>
      <c r="I77" s="15">
        <f>IF(B77="","",Einstellungen!$B$5+SUMIFS($G$4:G77,$F$4:F77,"Konto")-SUMIFS($H$4:H77,$F$4:F77,"Konto"))</f>
        <v/>
      </c>
      <c r="J77" s="15">
        <f>IF(B77="","",Einstellungen!$B$6+SUMIFS($G$4:G77,$F$4:F77,"Handkassa")-SUMIFS($H$4:H77,$F$4:F77,"Handkassa"))</f>
        <v/>
      </c>
    </row>
    <row r="78">
      <c r="A78" s="13" t="n">
        <v>75</v>
      </c>
      <c r="B78" s="14" t="n"/>
      <c r="C78" s="8" t="n"/>
      <c r="D78" s="8" t="n"/>
      <c r="E78" s="8" t="n"/>
      <c r="F78" s="8" t="n"/>
      <c r="G78" s="10" t="n"/>
      <c r="H78" s="10" t="n"/>
      <c r="I78" s="15">
        <f>IF(B78="","",Einstellungen!$B$5+SUMIFS($G$4:G78,$F$4:F78,"Konto")-SUMIFS($H$4:H78,$F$4:F78,"Konto"))</f>
        <v/>
      </c>
      <c r="J78" s="15">
        <f>IF(B78="","",Einstellungen!$B$6+SUMIFS($G$4:G78,$F$4:F78,"Handkassa")-SUMIFS($H$4:H78,$F$4:F78,"Handkassa"))</f>
        <v/>
      </c>
    </row>
    <row r="79">
      <c r="A79" s="13" t="n">
        <v>76</v>
      </c>
      <c r="B79" s="14" t="n"/>
      <c r="C79" s="8" t="n"/>
      <c r="D79" s="8" t="n"/>
      <c r="E79" s="8" t="n"/>
      <c r="F79" s="8" t="n"/>
      <c r="G79" s="10" t="n"/>
      <c r="H79" s="10" t="n"/>
      <c r="I79" s="15">
        <f>IF(B79="","",Einstellungen!$B$5+SUMIFS($G$4:G79,$F$4:F79,"Konto")-SUMIFS($H$4:H79,$F$4:F79,"Konto"))</f>
        <v/>
      </c>
      <c r="J79" s="15">
        <f>IF(B79="","",Einstellungen!$B$6+SUMIFS($G$4:G79,$F$4:F79,"Handkassa")-SUMIFS($H$4:H79,$F$4:F79,"Handkassa"))</f>
        <v/>
      </c>
    </row>
    <row r="80">
      <c r="A80" s="13" t="n">
        <v>77</v>
      </c>
      <c r="B80" s="14" t="n"/>
      <c r="C80" s="8" t="n"/>
      <c r="D80" s="8" t="n"/>
      <c r="E80" s="8" t="n"/>
      <c r="F80" s="8" t="n"/>
      <c r="G80" s="10" t="n"/>
      <c r="H80" s="10" t="n"/>
      <c r="I80" s="15">
        <f>IF(B80="","",Einstellungen!$B$5+SUMIFS($G$4:G80,$F$4:F80,"Konto")-SUMIFS($H$4:H80,$F$4:F80,"Konto"))</f>
        <v/>
      </c>
      <c r="J80" s="15">
        <f>IF(B80="","",Einstellungen!$B$6+SUMIFS($G$4:G80,$F$4:F80,"Handkassa")-SUMIFS($H$4:H80,$F$4:F80,"Handkassa"))</f>
        <v/>
      </c>
    </row>
    <row r="81">
      <c r="A81" s="13" t="n">
        <v>78</v>
      </c>
      <c r="B81" s="14" t="n"/>
      <c r="C81" s="8" t="n"/>
      <c r="D81" s="8" t="n"/>
      <c r="E81" s="8" t="n"/>
      <c r="F81" s="8" t="n"/>
      <c r="G81" s="10" t="n"/>
      <c r="H81" s="10" t="n"/>
      <c r="I81" s="15">
        <f>IF(B81="","",Einstellungen!$B$5+SUMIFS($G$4:G81,$F$4:F81,"Konto")-SUMIFS($H$4:H81,$F$4:F81,"Konto"))</f>
        <v/>
      </c>
      <c r="J81" s="15">
        <f>IF(B81="","",Einstellungen!$B$6+SUMIFS($G$4:G81,$F$4:F81,"Handkassa")-SUMIFS($H$4:H81,$F$4:F81,"Handkassa"))</f>
        <v/>
      </c>
    </row>
    <row r="82">
      <c r="A82" s="13" t="n">
        <v>79</v>
      </c>
      <c r="B82" s="14" t="n"/>
      <c r="C82" s="8" t="n"/>
      <c r="D82" s="8" t="n"/>
      <c r="E82" s="8" t="n"/>
      <c r="F82" s="8" t="n"/>
      <c r="G82" s="10" t="n"/>
      <c r="H82" s="10" t="n"/>
      <c r="I82" s="15">
        <f>IF(B82="","",Einstellungen!$B$5+SUMIFS($G$4:G82,$F$4:F82,"Konto")-SUMIFS($H$4:H82,$F$4:F82,"Konto"))</f>
        <v/>
      </c>
      <c r="J82" s="15">
        <f>IF(B82="","",Einstellungen!$B$6+SUMIFS($G$4:G82,$F$4:F82,"Handkassa")-SUMIFS($H$4:H82,$F$4:F82,"Handkassa"))</f>
        <v/>
      </c>
    </row>
    <row r="83">
      <c r="A83" s="13" t="n">
        <v>80</v>
      </c>
      <c r="B83" s="14" t="n"/>
      <c r="C83" s="8" t="n"/>
      <c r="D83" s="8" t="n"/>
      <c r="E83" s="8" t="n"/>
      <c r="F83" s="8" t="n"/>
      <c r="G83" s="10" t="n"/>
      <c r="H83" s="10" t="n"/>
      <c r="I83" s="15">
        <f>IF(B83="","",Einstellungen!$B$5+SUMIFS($G$4:G83,$F$4:F83,"Konto")-SUMIFS($H$4:H83,$F$4:F83,"Konto"))</f>
        <v/>
      </c>
      <c r="J83" s="15">
        <f>IF(B83="","",Einstellungen!$B$6+SUMIFS($G$4:G83,$F$4:F83,"Handkassa")-SUMIFS($H$4:H83,$F$4:F83,"Handkassa"))</f>
        <v/>
      </c>
    </row>
    <row r="84">
      <c r="A84" s="13" t="n">
        <v>81</v>
      </c>
      <c r="B84" s="14" t="n"/>
      <c r="C84" s="8" t="n"/>
      <c r="D84" s="8" t="n"/>
      <c r="E84" s="8" t="n"/>
      <c r="F84" s="8" t="n"/>
      <c r="G84" s="10" t="n"/>
      <c r="H84" s="10" t="n"/>
      <c r="I84" s="15">
        <f>IF(B84="","",Einstellungen!$B$5+SUMIFS($G$4:G84,$F$4:F84,"Konto")-SUMIFS($H$4:H84,$F$4:F84,"Konto"))</f>
        <v/>
      </c>
      <c r="J84" s="15">
        <f>IF(B84="","",Einstellungen!$B$6+SUMIFS($G$4:G84,$F$4:F84,"Handkassa")-SUMIFS($H$4:H84,$F$4:F84,"Handkassa"))</f>
        <v/>
      </c>
    </row>
    <row r="85">
      <c r="A85" s="13" t="n">
        <v>82</v>
      </c>
      <c r="B85" s="14" t="n"/>
      <c r="C85" s="8" t="n"/>
      <c r="D85" s="8" t="n"/>
      <c r="E85" s="8" t="n"/>
      <c r="F85" s="8" t="n"/>
      <c r="G85" s="10" t="n"/>
      <c r="H85" s="10" t="n"/>
      <c r="I85" s="15">
        <f>IF(B85="","",Einstellungen!$B$5+SUMIFS($G$4:G85,$F$4:F85,"Konto")-SUMIFS($H$4:H85,$F$4:F85,"Konto"))</f>
        <v/>
      </c>
      <c r="J85" s="15">
        <f>IF(B85="","",Einstellungen!$B$6+SUMIFS($G$4:G85,$F$4:F85,"Handkassa")-SUMIFS($H$4:H85,$F$4:F85,"Handkassa"))</f>
        <v/>
      </c>
    </row>
    <row r="86">
      <c r="A86" s="13" t="n">
        <v>83</v>
      </c>
      <c r="B86" s="14" t="n"/>
      <c r="C86" s="8" t="n"/>
      <c r="D86" s="8" t="n"/>
      <c r="E86" s="8" t="n"/>
      <c r="F86" s="8" t="n"/>
      <c r="G86" s="10" t="n"/>
      <c r="H86" s="10" t="n"/>
      <c r="I86" s="15">
        <f>IF(B86="","",Einstellungen!$B$5+SUMIFS($G$4:G86,$F$4:F86,"Konto")-SUMIFS($H$4:H86,$F$4:F86,"Konto"))</f>
        <v/>
      </c>
      <c r="J86" s="15">
        <f>IF(B86="","",Einstellungen!$B$6+SUMIFS($G$4:G86,$F$4:F86,"Handkassa")-SUMIFS($H$4:H86,$F$4:F86,"Handkassa"))</f>
        <v/>
      </c>
    </row>
    <row r="87">
      <c r="A87" s="13" t="n">
        <v>84</v>
      </c>
      <c r="B87" s="14" t="n"/>
      <c r="C87" s="8" t="n"/>
      <c r="D87" s="8" t="n"/>
      <c r="E87" s="8" t="n"/>
      <c r="F87" s="8" t="n"/>
      <c r="G87" s="10" t="n"/>
      <c r="H87" s="10" t="n"/>
      <c r="I87" s="15">
        <f>IF(B87="","",Einstellungen!$B$5+SUMIFS($G$4:G87,$F$4:F87,"Konto")-SUMIFS($H$4:H87,$F$4:F87,"Konto"))</f>
        <v/>
      </c>
      <c r="J87" s="15">
        <f>IF(B87="","",Einstellungen!$B$6+SUMIFS($G$4:G87,$F$4:F87,"Handkassa")-SUMIFS($H$4:H87,$F$4:F87,"Handkassa"))</f>
        <v/>
      </c>
    </row>
    <row r="88">
      <c r="A88" s="13" t="n">
        <v>85</v>
      </c>
      <c r="B88" s="14" t="n"/>
      <c r="C88" s="8" t="n"/>
      <c r="D88" s="8" t="n"/>
      <c r="E88" s="8" t="n"/>
      <c r="F88" s="8" t="n"/>
      <c r="G88" s="10" t="n"/>
      <c r="H88" s="10" t="n"/>
      <c r="I88" s="15">
        <f>IF(B88="","",Einstellungen!$B$5+SUMIFS($G$4:G88,$F$4:F88,"Konto")-SUMIFS($H$4:H88,$F$4:F88,"Konto"))</f>
        <v/>
      </c>
      <c r="J88" s="15">
        <f>IF(B88="","",Einstellungen!$B$6+SUMIFS($G$4:G88,$F$4:F88,"Handkassa")-SUMIFS($H$4:H88,$F$4:F88,"Handkassa"))</f>
        <v/>
      </c>
    </row>
    <row r="89">
      <c r="A89" s="13" t="n">
        <v>86</v>
      </c>
      <c r="B89" s="14" t="n"/>
      <c r="C89" s="8" t="n"/>
      <c r="D89" s="8" t="n"/>
      <c r="E89" s="8" t="n"/>
      <c r="F89" s="8" t="n"/>
      <c r="G89" s="10" t="n"/>
      <c r="H89" s="10" t="n"/>
      <c r="I89" s="15">
        <f>IF(B89="","",Einstellungen!$B$5+SUMIFS($G$4:G89,$F$4:F89,"Konto")-SUMIFS($H$4:H89,$F$4:F89,"Konto"))</f>
        <v/>
      </c>
      <c r="J89" s="15">
        <f>IF(B89="","",Einstellungen!$B$6+SUMIFS($G$4:G89,$F$4:F89,"Handkassa")-SUMIFS($H$4:H89,$F$4:F89,"Handkassa"))</f>
        <v/>
      </c>
    </row>
    <row r="90">
      <c r="A90" s="13" t="n">
        <v>87</v>
      </c>
      <c r="B90" s="14" t="n"/>
      <c r="C90" s="8" t="n"/>
      <c r="D90" s="8" t="n"/>
      <c r="E90" s="8" t="n"/>
      <c r="F90" s="8" t="n"/>
      <c r="G90" s="10" t="n"/>
      <c r="H90" s="10" t="n"/>
      <c r="I90" s="15">
        <f>IF(B90="","",Einstellungen!$B$5+SUMIFS($G$4:G90,$F$4:F90,"Konto")-SUMIFS($H$4:H90,$F$4:F90,"Konto"))</f>
        <v/>
      </c>
      <c r="J90" s="15">
        <f>IF(B90="","",Einstellungen!$B$6+SUMIFS($G$4:G90,$F$4:F90,"Handkassa")-SUMIFS($H$4:H90,$F$4:F90,"Handkassa"))</f>
        <v/>
      </c>
    </row>
    <row r="91">
      <c r="A91" s="13" t="n">
        <v>88</v>
      </c>
      <c r="B91" s="14" t="n"/>
      <c r="C91" s="8" t="n"/>
      <c r="D91" s="8" t="n"/>
      <c r="E91" s="8" t="n"/>
      <c r="F91" s="8" t="n"/>
      <c r="G91" s="10" t="n"/>
      <c r="H91" s="10" t="n"/>
      <c r="I91" s="15">
        <f>IF(B91="","",Einstellungen!$B$5+SUMIFS($G$4:G91,$F$4:F91,"Konto")-SUMIFS($H$4:H91,$F$4:F91,"Konto"))</f>
        <v/>
      </c>
      <c r="J91" s="15">
        <f>IF(B91="","",Einstellungen!$B$6+SUMIFS($G$4:G91,$F$4:F91,"Handkassa")-SUMIFS($H$4:H91,$F$4:F91,"Handkassa"))</f>
        <v/>
      </c>
    </row>
    <row r="92">
      <c r="A92" s="13" t="n">
        <v>89</v>
      </c>
      <c r="B92" s="14" t="n"/>
      <c r="C92" s="8" t="n"/>
      <c r="D92" s="8" t="n"/>
      <c r="E92" s="8" t="n"/>
      <c r="F92" s="8" t="n"/>
      <c r="G92" s="10" t="n"/>
      <c r="H92" s="10" t="n"/>
      <c r="I92" s="15">
        <f>IF(B92="","",Einstellungen!$B$5+SUMIFS($G$4:G92,$F$4:F92,"Konto")-SUMIFS($H$4:H92,$F$4:F92,"Konto"))</f>
        <v/>
      </c>
      <c r="J92" s="15">
        <f>IF(B92="","",Einstellungen!$B$6+SUMIFS($G$4:G92,$F$4:F92,"Handkassa")-SUMIFS($H$4:H92,$F$4:F92,"Handkassa"))</f>
        <v/>
      </c>
    </row>
    <row r="93">
      <c r="A93" s="13" t="n">
        <v>90</v>
      </c>
      <c r="B93" s="14" t="n"/>
      <c r="C93" s="8" t="n"/>
      <c r="D93" s="8" t="n"/>
      <c r="E93" s="8" t="n"/>
      <c r="F93" s="8" t="n"/>
      <c r="G93" s="10" t="n"/>
      <c r="H93" s="10" t="n"/>
      <c r="I93" s="15">
        <f>IF(B93="","",Einstellungen!$B$5+SUMIFS($G$4:G93,$F$4:F93,"Konto")-SUMIFS($H$4:H93,$F$4:F93,"Konto"))</f>
        <v/>
      </c>
      <c r="J93" s="15">
        <f>IF(B93="","",Einstellungen!$B$6+SUMIFS($G$4:G93,$F$4:F93,"Handkassa")-SUMIFS($H$4:H93,$F$4:F93,"Handkassa"))</f>
        <v/>
      </c>
    </row>
    <row r="94">
      <c r="A94" s="13" t="n">
        <v>91</v>
      </c>
      <c r="B94" s="14" t="n"/>
      <c r="C94" s="8" t="n"/>
      <c r="D94" s="8" t="n"/>
      <c r="E94" s="8" t="n"/>
      <c r="F94" s="8" t="n"/>
      <c r="G94" s="10" t="n"/>
      <c r="H94" s="10" t="n"/>
      <c r="I94" s="15">
        <f>IF(B94="","",Einstellungen!$B$5+SUMIFS($G$4:G94,$F$4:F94,"Konto")-SUMIFS($H$4:H94,$F$4:F94,"Konto"))</f>
        <v/>
      </c>
      <c r="J94" s="15">
        <f>IF(B94="","",Einstellungen!$B$6+SUMIFS($G$4:G94,$F$4:F94,"Handkassa")-SUMIFS($H$4:H94,$F$4:F94,"Handkassa"))</f>
        <v/>
      </c>
    </row>
    <row r="95">
      <c r="A95" s="13" t="n">
        <v>92</v>
      </c>
      <c r="B95" s="14" t="n"/>
      <c r="C95" s="8" t="n"/>
      <c r="D95" s="8" t="n"/>
      <c r="E95" s="8" t="n"/>
      <c r="F95" s="8" t="n"/>
      <c r="G95" s="10" t="n"/>
      <c r="H95" s="10" t="n"/>
      <c r="I95" s="15">
        <f>IF(B95="","",Einstellungen!$B$5+SUMIFS($G$4:G95,$F$4:F95,"Konto")-SUMIFS($H$4:H95,$F$4:F95,"Konto"))</f>
        <v/>
      </c>
      <c r="J95" s="15">
        <f>IF(B95="","",Einstellungen!$B$6+SUMIFS($G$4:G95,$F$4:F95,"Handkassa")-SUMIFS($H$4:H95,$F$4:F95,"Handkassa"))</f>
        <v/>
      </c>
    </row>
    <row r="96">
      <c r="A96" s="13" t="n">
        <v>93</v>
      </c>
      <c r="B96" s="14" t="n"/>
      <c r="C96" s="8" t="n"/>
      <c r="D96" s="8" t="n"/>
      <c r="E96" s="8" t="n"/>
      <c r="F96" s="8" t="n"/>
      <c r="G96" s="10" t="n"/>
      <c r="H96" s="10" t="n"/>
      <c r="I96" s="15">
        <f>IF(B96="","",Einstellungen!$B$5+SUMIFS($G$4:G96,$F$4:F96,"Konto")-SUMIFS($H$4:H96,$F$4:F96,"Konto"))</f>
        <v/>
      </c>
      <c r="J96" s="15">
        <f>IF(B96="","",Einstellungen!$B$6+SUMIFS($G$4:G96,$F$4:F96,"Handkassa")-SUMIFS($H$4:H96,$F$4:F96,"Handkassa"))</f>
        <v/>
      </c>
    </row>
    <row r="97">
      <c r="A97" s="13" t="n">
        <v>94</v>
      </c>
      <c r="B97" s="14" t="n"/>
      <c r="C97" s="8" t="n"/>
      <c r="D97" s="8" t="n"/>
      <c r="E97" s="8" t="n"/>
      <c r="F97" s="8" t="n"/>
      <c r="G97" s="10" t="n"/>
      <c r="H97" s="10" t="n"/>
      <c r="I97" s="15">
        <f>IF(B97="","",Einstellungen!$B$5+SUMIFS($G$4:G97,$F$4:F97,"Konto")-SUMIFS($H$4:H97,$F$4:F97,"Konto"))</f>
        <v/>
      </c>
      <c r="J97" s="15">
        <f>IF(B97="","",Einstellungen!$B$6+SUMIFS($G$4:G97,$F$4:F97,"Handkassa")-SUMIFS($H$4:H97,$F$4:F97,"Handkassa"))</f>
        <v/>
      </c>
    </row>
    <row r="98">
      <c r="A98" s="13" t="n">
        <v>95</v>
      </c>
      <c r="B98" s="14" t="n"/>
      <c r="C98" s="8" t="n"/>
      <c r="D98" s="8" t="n"/>
      <c r="E98" s="8" t="n"/>
      <c r="F98" s="8" t="n"/>
      <c r="G98" s="10" t="n"/>
      <c r="H98" s="10" t="n"/>
      <c r="I98" s="15">
        <f>IF(B98="","",Einstellungen!$B$5+SUMIFS($G$4:G98,$F$4:F98,"Konto")-SUMIFS($H$4:H98,$F$4:F98,"Konto"))</f>
        <v/>
      </c>
      <c r="J98" s="15">
        <f>IF(B98="","",Einstellungen!$B$6+SUMIFS($G$4:G98,$F$4:F98,"Handkassa")-SUMIFS($H$4:H98,$F$4:F98,"Handkassa"))</f>
        <v/>
      </c>
    </row>
    <row r="99">
      <c r="A99" s="13" t="n">
        <v>96</v>
      </c>
      <c r="B99" s="14" t="n"/>
      <c r="C99" s="8" t="n"/>
      <c r="D99" s="8" t="n"/>
      <c r="E99" s="8" t="n"/>
      <c r="F99" s="8" t="n"/>
      <c r="G99" s="10" t="n"/>
      <c r="H99" s="10" t="n"/>
      <c r="I99" s="15">
        <f>IF(B99="","",Einstellungen!$B$5+SUMIFS($G$4:G99,$F$4:F99,"Konto")-SUMIFS($H$4:H99,$F$4:F99,"Konto"))</f>
        <v/>
      </c>
      <c r="J99" s="15">
        <f>IF(B99="","",Einstellungen!$B$6+SUMIFS($G$4:G99,$F$4:F99,"Handkassa")-SUMIFS($H$4:H99,$F$4:F99,"Handkassa"))</f>
        <v/>
      </c>
    </row>
    <row r="100">
      <c r="A100" s="13" t="n">
        <v>97</v>
      </c>
      <c r="B100" s="14" t="n"/>
      <c r="C100" s="8" t="n"/>
      <c r="D100" s="8" t="n"/>
      <c r="E100" s="8" t="n"/>
      <c r="F100" s="8" t="n"/>
      <c r="G100" s="10" t="n"/>
      <c r="H100" s="10" t="n"/>
      <c r="I100" s="15">
        <f>IF(B100="","",Einstellungen!$B$5+SUMIFS($G$4:G100,$F$4:F100,"Konto")-SUMIFS($H$4:H100,$F$4:F100,"Konto"))</f>
        <v/>
      </c>
      <c r="J100" s="15">
        <f>IF(B100="","",Einstellungen!$B$6+SUMIFS($G$4:G100,$F$4:F100,"Handkassa")-SUMIFS($H$4:H100,$F$4:F100,"Handkassa"))</f>
        <v/>
      </c>
    </row>
    <row r="101">
      <c r="A101" s="13" t="n">
        <v>98</v>
      </c>
      <c r="B101" s="14" t="n"/>
      <c r="C101" s="8" t="n"/>
      <c r="D101" s="8" t="n"/>
      <c r="E101" s="8" t="n"/>
      <c r="F101" s="8" t="n"/>
      <c r="G101" s="10" t="n"/>
      <c r="H101" s="10" t="n"/>
      <c r="I101" s="15">
        <f>IF(B101="","",Einstellungen!$B$5+SUMIFS($G$4:G101,$F$4:F101,"Konto")-SUMIFS($H$4:H101,$F$4:F101,"Konto"))</f>
        <v/>
      </c>
      <c r="J101" s="15">
        <f>IF(B101="","",Einstellungen!$B$6+SUMIFS($G$4:G101,$F$4:F101,"Handkassa")-SUMIFS($H$4:H101,$F$4:F101,"Handkassa"))</f>
        <v/>
      </c>
    </row>
    <row r="102">
      <c r="A102" s="13" t="n">
        <v>99</v>
      </c>
      <c r="B102" s="14" t="n"/>
      <c r="C102" s="8" t="n"/>
      <c r="D102" s="8" t="n"/>
      <c r="E102" s="8" t="n"/>
      <c r="F102" s="8" t="n"/>
      <c r="G102" s="10" t="n"/>
      <c r="H102" s="10" t="n"/>
      <c r="I102" s="15">
        <f>IF(B102="","",Einstellungen!$B$5+SUMIFS($G$4:G102,$F$4:F102,"Konto")-SUMIFS($H$4:H102,$F$4:F102,"Konto"))</f>
        <v/>
      </c>
      <c r="J102" s="15">
        <f>IF(B102="","",Einstellungen!$B$6+SUMIFS($G$4:G102,$F$4:F102,"Handkassa")-SUMIFS($H$4:H102,$F$4:F102,"Handkassa"))</f>
        <v/>
      </c>
    </row>
    <row r="103">
      <c r="A103" s="13" t="n">
        <v>100</v>
      </c>
      <c r="B103" s="14" t="n"/>
      <c r="C103" s="8" t="n"/>
      <c r="D103" s="8" t="n"/>
      <c r="E103" s="8" t="n"/>
      <c r="F103" s="8" t="n"/>
      <c r="G103" s="10" t="n"/>
      <c r="H103" s="10" t="n"/>
      <c r="I103" s="15">
        <f>IF(B103="","",Einstellungen!$B$5+SUMIFS($G$4:G103,$F$4:F103,"Konto")-SUMIFS($H$4:H103,$F$4:F103,"Konto"))</f>
        <v/>
      </c>
      <c r="J103" s="15">
        <f>IF(B103="","",Einstellungen!$B$6+SUMIFS($G$4:G103,$F$4:F103,"Handkassa")-SUMIFS($H$4:H103,$F$4:F103,"Handkassa"))</f>
        <v/>
      </c>
    </row>
    <row r="104">
      <c r="A104" s="13" t="n">
        <v>101</v>
      </c>
      <c r="B104" s="14" t="n"/>
      <c r="C104" s="8" t="n"/>
      <c r="D104" s="8" t="n"/>
      <c r="E104" s="8" t="n"/>
      <c r="F104" s="8" t="n"/>
      <c r="G104" s="10" t="n"/>
      <c r="H104" s="10" t="n"/>
      <c r="I104" s="15">
        <f>IF(B104="","",Einstellungen!$B$5+SUMIFS($G$4:G104,$F$4:F104,"Konto")-SUMIFS($H$4:H104,$F$4:F104,"Konto"))</f>
        <v/>
      </c>
      <c r="J104" s="15">
        <f>IF(B104="","",Einstellungen!$B$6+SUMIFS($G$4:G104,$F$4:F104,"Handkassa")-SUMIFS($H$4:H104,$F$4:F104,"Handkassa"))</f>
        <v/>
      </c>
    </row>
    <row r="105">
      <c r="A105" s="13" t="n">
        <v>102</v>
      </c>
      <c r="B105" s="14" t="n"/>
      <c r="C105" s="8" t="n"/>
      <c r="D105" s="8" t="n"/>
      <c r="E105" s="8" t="n"/>
      <c r="F105" s="8" t="n"/>
      <c r="G105" s="10" t="n"/>
      <c r="H105" s="10" t="n"/>
      <c r="I105" s="15">
        <f>IF(B105="","",Einstellungen!$B$5+SUMIFS($G$4:G105,$F$4:F105,"Konto")-SUMIFS($H$4:H105,$F$4:F105,"Konto"))</f>
        <v/>
      </c>
      <c r="J105" s="15">
        <f>IF(B105="","",Einstellungen!$B$6+SUMIFS($G$4:G105,$F$4:F105,"Handkassa")-SUMIFS($H$4:H105,$F$4:F105,"Handkassa"))</f>
        <v/>
      </c>
    </row>
    <row r="106">
      <c r="A106" s="13" t="n">
        <v>103</v>
      </c>
      <c r="B106" s="14" t="n"/>
      <c r="C106" s="8" t="n"/>
      <c r="D106" s="8" t="n"/>
      <c r="E106" s="8" t="n"/>
      <c r="F106" s="8" t="n"/>
      <c r="G106" s="10" t="n"/>
      <c r="H106" s="10" t="n"/>
      <c r="I106" s="15">
        <f>IF(B106="","",Einstellungen!$B$5+SUMIFS($G$4:G106,$F$4:F106,"Konto")-SUMIFS($H$4:H106,$F$4:F106,"Konto"))</f>
        <v/>
      </c>
      <c r="J106" s="15">
        <f>IF(B106="","",Einstellungen!$B$6+SUMIFS($G$4:G106,$F$4:F106,"Handkassa")-SUMIFS($H$4:H106,$F$4:F106,"Handkassa"))</f>
        <v/>
      </c>
    </row>
    <row r="107">
      <c r="A107" s="13" t="n">
        <v>104</v>
      </c>
      <c r="B107" s="14" t="n"/>
      <c r="C107" s="8" t="n"/>
      <c r="D107" s="8" t="n"/>
      <c r="E107" s="8" t="n"/>
      <c r="F107" s="8" t="n"/>
      <c r="G107" s="10" t="n"/>
      <c r="H107" s="10" t="n"/>
      <c r="I107" s="15">
        <f>IF(B107="","",Einstellungen!$B$5+SUMIFS($G$4:G107,$F$4:F107,"Konto")-SUMIFS($H$4:H107,$F$4:F107,"Konto"))</f>
        <v/>
      </c>
      <c r="J107" s="15">
        <f>IF(B107="","",Einstellungen!$B$6+SUMIFS($G$4:G107,$F$4:F107,"Handkassa")-SUMIFS($H$4:H107,$F$4:F107,"Handkassa"))</f>
        <v/>
      </c>
    </row>
    <row r="108">
      <c r="A108" s="13" t="n">
        <v>105</v>
      </c>
      <c r="B108" s="14" t="n"/>
      <c r="C108" s="8" t="n"/>
      <c r="D108" s="8" t="n"/>
      <c r="E108" s="8" t="n"/>
      <c r="F108" s="8" t="n"/>
      <c r="G108" s="10" t="n"/>
      <c r="H108" s="10" t="n"/>
      <c r="I108" s="15">
        <f>IF(B108="","",Einstellungen!$B$5+SUMIFS($G$4:G108,$F$4:F108,"Konto")-SUMIFS($H$4:H108,$F$4:F108,"Konto"))</f>
        <v/>
      </c>
      <c r="J108" s="15">
        <f>IF(B108="","",Einstellungen!$B$6+SUMIFS($G$4:G108,$F$4:F108,"Handkassa")-SUMIFS($H$4:H108,$F$4:F108,"Handkassa"))</f>
        <v/>
      </c>
    </row>
    <row r="109">
      <c r="A109" s="13" t="n">
        <v>106</v>
      </c>
      <c r="B109" s="14" t="n"/>
      <c r="C109" s="8" t="n"/>
      <c r="D109" s="8" t="n"/>
      <c r="E109" s="8" t="n"/>
      <c r="F109" s="8" t="n"/>
      <c r="G109" s="10" t="n"/>
      <c r="H109" s="10" t="n"/>
      <c r="I109" s="15">
        <f>IF(B109="","",Einstellungen!$B$5+SUMIFS($G$4:G109,$F$4:F109,"Konto")-SUMIFS($H$4:H109,$F$4:F109,"Konto"))</f>
        <v/>
      </c>
      <c r="J109" s="15">
        <f>IF(B109="","",Einstellungen!$B$6+SUMIFS($G$4:G109,$F$4:F109,"Handkassa")-SUMIFS($H$4:H109,$F$4:F109,"Handkassa"))</f>
        <v/>
      </c>
    </row>
    <row r="110">
      <c r="A110" s="13" t="n">
        <v>107</v>
      </c>
      <c r="B110" s="14" t="n"/>
      <c r="C110" s="8" t="n"/>
      <c r="D110" s="8" t="n"/>
      <c r="E110" s="8" t="n"/>
      <c r="F110" s="8" t="n"/>
      <c r="G110" s="10" t="n"/>
      <c r="H110" s="10" t="n"/>
      <c r="I110" s="15">
        <f>IF(B110="","",Einstellungen!$B$5+SUMIFS($G$4:G110,$F$4:F110,"Konto")-SUMIFS($H$4:H110,$F$4:F110,"Konto"))</f>
        <v/>
      </c>
      <c r="J110" s="15">
        <f>IF(B110="","",Einstellungen!$B$6+SUMIFS($G$4:G110,$F$4:F110,"Handkassa")-SUMIFS($H$4:H110,$F$4:F110,"Handkassa"))</f>
        <v/>
      </c>
    </row>
    <row r="111">
      <c r="A111" s="13" t="n">
        <v>108</v>
      </c>
      <c r="B111" s="14" t="n"/>
      <c r="C111" s="8" t="n"/>
      <c r="D111" s="8" t="n"/>
      <c r="E111" s="8" t="n"/>
      <c r="F111" s="8" t="n"/>
      <c r="G111" s="10" t="n"/>
      <c r="H111" s="10" t="n"/>
      <c r="I111" s="15">
        <f>IF(B111="","",Einstellungen!$B$5+SUMIFS($G$4:G111,$F$4:F111,"Konto")-SUMIFS($H$4:H111,$F$4:F111,"Konto"))</f>
        <v/>
      </c>
      <c r="J111" s="15">
        <f>IF(B111="","",Einstellungen!$B$6+SUMIFS($G$4:G111,$F$4:F111,"Handkassa")-SUMIFS($H$4:H111,$F$4:F111,"Handkassa"))</f>
        <v/>
      </c>
    </row>
    <row r="112">
      <c r="A112" s="13" t="n">
        <v>109</v>
      </c>
      <c r="B112" s="14" t="n"/>
      <c r="C112" s="8" t="n"/>
      <c r="D112" s="8" t="n"/>
      <c r="E112" s="8" t="n"/>
      <c r="F112" s="8" t="n"/>
      <c r="G112" s="10" t="n"/>
      <c r="H112" s="10" t="n"/>
      <c r="I112" s="15">
        <f>IF(B112="","",Einstellungen!$B$5+SUMIFS($G$4:G112,$F$4:F112,"Konto")-SUMIFS($H$4:H112,$F$4:F112,"Konto"))</f>
        <v/>
      </c>
      <c r="J112" s="15">
        <f>IF(B112="","",Einstellungen!$B$6+SUMIFS($G$4:G112,$F$4:F112,"Handkassa")-SUMIFS($H$4:H112,$F$4:F112,"Handkassa"))</f>
        <v/>
      </c>
    </row>
    <row r="113">
      <c r="A113" s="13" t="n">
        <v>110</v>
      </c>
      <c r="B113" s="14" t="n"/>
      <c r="C113" s="8" t="n"/>
      <c r="D113" s="8" t="n"/>
      <c r="E113" s="8" t="n"/>
      <c r="F113" s="8" t="n"/>
      <c r="G113" s="10" t="n"/>
      <c r="H113" s="10" t="n"/>
      <c r="I113" s="15">
        <f>IF(B113="","",Einstellungen!$B$5+SUMIFS($G$4:G113,$F$4:F113,"Konto")-SUMIFS($H$4:H113,$F$4:F113,"Konto"))</f>
        <v/>
      </c>
      <c r="J113" s="15">
        <f>IF(B113="","",Einstellungen!$B$6+SUMIFS($G$4:G113,$F$4:F113,"Handkassa")-SUMIFS($H$4:H113,$F$4:F113,"Handkassa"))</f>
        <v/>
      </c>
    </row>
    <row r="114">
      <c r="A114" s="13" t="n">
        <v>111</v>
      </c>
      <c r="B114" s="14" t="n"/>
      <c r="C114" s="8" t="n"/>
      <c r="D114" s="8" t="n"/>
      <c r="E114" s="8" t="n"/>
      <c r="F114" s="8" t="n"/>
      <c r="G114" s="10" t="n"/>
      <c r="H114" s="10" t="n"/>
      <c r="I114" s="15">
        <f>IF(B114="","",Einstellungen!$B$5+SUMIFS($G$4:G114,$F$4:F114,"Konto")-SUMIFS($H$4:H114,$F$4:F114,"Konto"))</f>
        <v/>
      </c>
      <c r="J114" s="15">
        <f>IF(B114="","",Einstellungen!$B$6+SUMIFS($G$4:G114,$F$4:F114,"Handkassa")-SUMIFS($H$4:H114,$F$4:F114,"Handkassa"))</f>
        <v/>
      </c>
    </row>
    <row r="115">
      <c r="A115" s="13" t="n">
        <v>112</v>
      </c>
      <c r="B115" s="14" t="n"/>
      <c r="C115" s="8" t="n"/>
      <c r="D115" s="8" t="n"/>
      <c r="E115" s="8" t="n"/>
      <c r="F115" s="8" t="n"/>
      <c r="G115" s="10" t="n"/>
      <c r="H115" s="10" t="n"/>
      <c r="I115" s="15">
        <f>IF(B115="","",Einstellungen!$B$5+SUMIFS($G$4:G115,$F$4:F115,"Konto")-SUMIFS($H$4:H115,$F$4:F115,"Konto"))</f>
        <v/>
      </c>
      <c r="J115" s="15">
        <f>IF(B115="","",Einstellungen!$B$6+SUMIFS($G$4:G115,$F$4:F115,"Handkassa")-SUMIFS($H$4:H115,$F$4:F115,"Handkassa"))</f>
        <v/>
      </c>
    </row>
    <row r="116">
      <c r="A116" s="13" t="n">
        <v>113</v>
      </c>
      <c r="B116" s="14" t="n"/>
      <c r="C116" s="8" t="n"/>
      <c r="D116" s="8" t="n"/>
      <c r="E116" s="8" t="n"/>
      <c r="F116" s="8" t="n"/>
      <c r="G116" s="10" t="n"/>
      <c r="H116" s="10" t="n"/>
      <c r="I116" s="15">
        <f>IF(B116="","",Einstellungen!$B$5+SUMIFS($G$4:G116,$F$4:F116,"Konto")-SUMIFS($H$4:H116,$F$4:F116,"Konto"))</f>
        <v/>
      </c>
      <c r="J116" s="15">
        <f>IF(B116="","",Einstellungen!$B$6+SUMIFS($G$4:G116,$F$4:F116,"Handkassa")-SUMIFS($H$4:H116,$F$4:F116,"Handkassa"))</f>
        <v/>
      </c>
    </row>
    <row r="117">
      <c r="A117" s="13" t="n">
        <v>114</v>
      </c>
      <c r="B117" s="14" t="n"/>
      <c r="C117" s="8" t="n"/>
      <c r="D117" s="8" t="n"/>
      <c r="E117" s="8" t="n"/>
      <c r="F117" s="8" t="n"/>
      <c r="G117" s="10" t="n"/>
      <c r="H117" s="10" t="n"/>
      <c r="I117" s="15">
        <f>IF(B117="","",Einstellungen!$B$5+SUMIFS($G$4:G117,$F$4:F117,"Konto")-SUMIFS($H$4:H117,$F$4:F117,"Konto"))</f>
        <v/>
      </c>
      <c r="J117" s="15">
        <f>IF(B117="","",Einstellungen!$B$6+SUMIFS($G$4:G117,$F$4:F117,"Handkassa")-SUMIFS($H$4:H117,$F$4:F117,"Handkassa"))</f>
        <v/>
      </c>
    </row>
    <row r="118">
      <c r="A118" s="13" t="n">
        <v>115</v>
      </c>
      <c r="B118" s="14" t="n"/>
      <c r="C118" s="8" t="n"/>
      <c r="D118" s="8" t="n"/>
      <c r="E118" s="8" t="n"/>
      <c r="F118" s="8" t="n"/>
      <c r="G118" s="10" t="n"/>
      <c r="H118" s="10" t="n"/>
      <c r="I118" s="15">
        <f>IF(B118="","",Einstellungen!$B$5+SUMIFS($G$4:G118,$F$4:F118,"Konto")-SUMIFS($H$4:H118,$F$4:F118,"Konto"))</f>
        <v/>
      </c>
      <c r="J118" s="15">
        <f>IF(B118="","",Einstellungen!$B$6+SUMIFS($G$4:G118,$F$4:F118,"Handkassa")-SUMIFS($H$4:H118,$F$4:F118,"Handkassa"))</f>
        <v/>
      </c>
    </row>
    <row r="119">
      <c r="A119" s="13" t="n">
        <v>116</v>
      </c>
      <c r="B119" s="14" t="n"/>
      <c r="C119" s="8" t="n"/>
      <c r="D119" s="8" t="n"/>
      <c r="E119" s="8" t="n"/>
      <c r="F119" s="8" t="n"/>
      <c r="G119" s="10" t="n"/>
      <c r="H119" s="10" t="n"/>
      <c r="I119" s="15">
        <f>IF(B119="","",Einstellungen!$B$5+SUMIFS($G$4:G119,$F$4:F119,"Konto")-SUMIFS($H$4:H119,$F$4:F119,"Konto"))</f>
        <v/>
      </c>
      <c r="J119" s="15">
        <f>IF(B119="","",Einstellungen!$B$6+SUMIFS($G$4:G119,$F$4:F119,"Handkassa")-SUMIFS($H$4:H119,$F$4:F119,"Handkassa"))</f>
        <v/>
      </c>
    </row>
    <row r="120">
      <c r="A120" s="13" t="n">
        <v>117</v>
      </c>
      <c r="B120" s="14" t="n"/>
      <c r="C120" s="8" t="n"/>
      <c r="D120" s="8" t="n"/>
      <c r="E120" s="8" t="n"/>
      <c r="F120" s="8" t="n"/>
      <c r="G120" s="10" t="n"/>
      <c r="H120" s="10" t="n"/>
      <c r="I120" s="15">
        <f>IF(B120="","",Einstellungen!$B$5+SUMIFS($G$4:G120,$F$4:F120,"Konto")-SUMIFS($H$4:H120,$F$4:F120,"Konto"))</f>
        <v/>
      </c>
      <c r="J120" s="15">
        <f>IF(B120="","",Einstellungen!$B$6+SUMIFS($G$4:G120,$F$4:F120,"Handkassa")-SUMIFS($H$4:H120,$F$4:F120,"Handkassa"))</f>
        <v/>
      </c>
    </row>
    <row r="121">
      <c r="A121" s="13" t="n">
        <v>118</v>
      </c>
      <c r="B121" s="14" t="n"/>
      <c r="C121" s="8" t="n"/>
      <c r="D121" s="8" t="n"/>
      <c r="E121" s="8" t="n"/>
      <c r="F121" s="8" t="n"/>
      <c r="G121" s="10" t="n"/>
      <c r="H121" s="10" t="n"/>
      <c r="I121" s="15">
        <f>IF(B121="","",Einstellungen!$B$5+SUMIFS($G$4:G121,$F$4:F121,"Konto")-SUMIFS($H$4:H121,$F$4:F121,"Konto"))</f>
        <v/>
      </c>
      <c r="J121" s="15">
        <f>IF(B121="","",Einstellungen!$B$6+SUMIFS($G$4:G121,$F$4:F121,"Handkassa")-SUMIFS($H$4:H121,$F$4:F121,"Handkassa"))</f>
        <v/>
      </c>
    </row>
    <row r="122">
      <c r="A122" s="13" t="n">
        <v>119</v>
      </c>
      <c r="B122" s="14" t="n"/>
      <c r="C122" s="8" t="n"/>
      <c r="D122" s="8" t="n"/>
      <c r="E122" s="8" t="n"/>
      <c r="F122" s="8" t="n"/>
      <c r="G122" s="10" t="n"/>
      <c r="H122" s="10" t="n"/>
      <c r="I122" s="15">
        <f>IF(B122="","",Einstellungen!$B$5+SUMIFS($G$4:G122,$F$4:F122,"Konto")-SUMIFS($H$4:H122,$F$4:F122,"Konto"))</f>
        <v/>
      </c>
      <c r="J122" s="15">
        <f>IF(B122="","",Einstellungen!$B$6+SUMIFS($G$4:G122,$F$4:F122,"Handkassa")-SUMIFS($H$4:H122,$F$4:F122,"Handkassa"))</f>
        <v/>
      </c>
    </row>
    <row r="123">
      <c r="A123" s="13" t="n">
        <v>120</v>
      </c>
      <c r="B123" s="14" t="n"/>
      <c r="C123" s="8" t="n"/>
      <c r="D123" s="8" t="n"/>
      <c r="E123" s="8" t="n"/>
      <c r="F123" s="8" t="n"/>
      <c r="G123" s="10" t="n"/>
      <c r="H123" s="10" t="n"/>
      <c r="I123" s="15">
        <f>IF(B123="","",Einstellungen!$B$5+SUMIFS($G$4:G123,$F$4:F123,"Konto")-SUMIFS($H$4:H123,$F$4:F123,"Konto"))</f>
        <v/>
      </c>
      <c r="J123" s="15">
        <f>IF(B123="","",Einstellungen!$B$6+SUMIFS($G$4:G123,$F$4:F123,"Handkassa")-SUMIFS($H$4:H123,$F$4:F123,"Handkassa"))</f>
        <v/>
      </c>
    </row>
    <row r="124">
      <c r="A124" s="13" t="n">
        <v>121</v>
      </c>
      <c r="B124" s="14" t="n"/>
      <c r="C124" s="8" t="n"/>
      <c r="D124" s="8" t="n"/>
      <c r="E124" s="8" t="n"/>
      <c r="F124" s="8" t="n"/>
      <c r="G124" s="10" t="n"/>
      <c r="H124" s="10" t="n"/>
      <c r="I124" s="15">
        <f>IF(B124="","",Einstellungen!$B$5+SUMIFS($G$4:G124,$F$4:F124,"Konto")-SUMIFS($H$4:H124,$F$4:F124,"Konto"))</f>
        <v/>
      </c>
      <c r="J124" s="15">
        <f>IF(B124="","",Einstellungen!$B$6+SUMIFS($G$4:G124,$F$4:F124,"Handkassa")-SUMIFS($H$4:H124,$F$4:F124,"Handkassa"))</f>
        <v/>
      </c>
    </row>
    <row r="125">
      <c r="A125" s="13" t="n">
        <v>122</v>
      </c>
      <c r="B125" s="14" t="n"/>
      <c r="C125" s="8" t="n"/>
      <c r="D125" s="8" t="n"/>
      <c r="E125" s="8" t="n"/>
      <c r="F125" s="8" t="n"/>
      <c r="G125" s="10" t="n"/>
      <c r="H125" s="10" t="n"/>
      <c r="I125" s="15">
        <f>IF(B125="","",Einstellungen!$B$5+SUMIFS($G$4:G125,$F$4:F125,"Konto")-SUMIFS($H$4:H125,$F$4:F125,"Konto"))</f>
        <v/>
      </c>
      <c r="J125" s="15">
        <f>IF(B125="","",Einstellungen!$B$6+SUMIFS($G$4:G125,$F$4:F125,"Handkassa")-SUMIFS($H$4:H125,$F$4:F125,"Handkassa"))</f>
        <v/>
      </c>
    </row>
    <row r="126">
      <c r="A126" s="13" t="n">
        <v>123</v>
      </c>
      <c r="B126" s="14" t="n"/>
      <c r="C126" s="8" t="n"/>
      <c r="D126" s="8" t="n"/>
      <c r="E126" s="8" t="n"/>
      <c r="F126" s="8" t="n"/>
      <c r="G126" s="10" t="n"/>
      <c r="H126" s="10" t="n"/>
      <c r="I126" s="15">
        <f>IF(B126="","",Einstellungen!$B$5+SUMIFS($G$4:G126,$F$4:F126,"Konto")-SUMIFS($H$4:H126,$F$4:F126,"Konto"))</f>
        <v/>
      </c>
      <c r="J126" s="15">
        <f>IF(B126="","",Einstellungen!$B$6+SUMIFS($G$4:G126,$F$4:F126,"Handkassa")-SUMIFS($H$4:H126,$F$4:F126,"Handkassa"))</f>
        <v/>
      </c>
    </row>
    <row r="127">
      <c r="A127" s="13" t="n">
        <v>124</v>
      </c>
      <c r="B127" s="14" t="n"/>
      <c r="C127" s="8" t="n"/>
      <c r="D127" s="8" t="n"/>
      <c r="E127" s="8" t="n"/>
      <c r="F127" s="8" t="n"/>
      <c r="G127" s="10" t="n"/>
      <c r="H127" s="10" t="n"/>
      <c r="I127" s="15">
        <f>IF(B127="","",Einstellungen!$B$5+SUMIFS($G$4:G127,$F$4:F127,"Konto")-SUMIFS($H$4:H127,$F$4:F127,"Konto"))</f>
        <v/>
      </c>
      <c r="J127" s="15">
        <f>IF(B127="","",Einstellungen!$B$6+SUMIFS($G$4:G127,$F$4:F127,"Handkassa")-SUMIFS($H$4:H127,$F$4:F127,"Handkassa"))</f>
        <v/>
      </c>
    </row>
    <row r="128">
      <c r="A128" s="13" t="n">
        <v>125</v>
      </c>
      <c r="B128" s="14" t="n"/>
      <c r="C128" s="8" t="n"/>
      <c r="D128" s="8" t="n"/>
      <c r="E128" s="8" t="n"/>
      <c r="F128" s="8" t="n"/>
      <c r="G128" s="10" t="n"/>
      <c r="H128" s="10" t="n"/>
      <c r="I128" s="15">
        <f>IF(B128="","",Einstellungen!$B$5+SUMIFS($G$4:G128,$F$4:F128,"Konto")-SUMIFS($H$4:H128,$F$4:F128,"Konto"))</f>
        <v/>
      </c>
      <c r="J128" s="15">
        <f>IF(B128="","",Einstellungen!$B$6+SUMIFS($G$4:G128,$F$4:F128,"Handkassa")-SUMIFS($H$4:H128,$F$4:F128,"Handkassa"))</f>
        <v/>
      </c>
    </row>
    <row r="129">
      <c r="A129" s="13" t="n">
        <v>126</v>
      </c>
      <c r="B129" s="14" t="n"/>
      <c r="C129" s="8" t="n"/>
      <c r="D129" s="8" t="n"/>
      <c r="E129" s="8" t="n"/>
      <c r="F129" s="8" t="n"/>
      <c r="G129" s="10" t="n"/>
      <c r="H129" s="10" t="n"/>
      <c r="I129" s="15">
        <f>IF(B129="","",Einstellungen!$B$5+SUMIFS($G$4:G129,$F$4:F129,"Konto")-SUMIFS($H$4:H129,$F$4:F129,"Konto"))</f>
        <v/>
      </c>
      <c r="J129" s="15">
        <f>IF(B129="","",Einstellungen!$B$6+SUMIFS($G$4:G129,$F$4:F129,"Handkassa")-SUMIFS($H$4:H129,$F$4:F129,"Handkassa"))</f>
        <v/>
      </c>
    </row>
    <row r="130">
      <c r="A130" s="13" t="n">
        <v>127</v>
      </c>
      <c r="B130" s="14" t="n"/>
      <c r="C130" s="8" t="n"/>
      <c r="D130" s="8" t="n"/>
      <c r="E130" s="8" t="n"/>
      <c r="F130" s="8" t="n"/>
      <c r="G130" s="10" t="n"/>
      <c r="H130" s="10" t="n"/>
      <c r="I130" s="15">
        <f>IF(B130="","",Einstellungen!$B$5+SUMIFS($G$4:G130,$F$4:F130,"Konto")-SUMIFS($H$4:H130,$F$4:F130,"Konto"))</f>
        <v/>
      </c>
      <c r="J130" s="15">
        <f>IF(B130="","",Einstellungen!$B$6+SUMIFS($G$4:G130,$F$4:F130,"Handkassa")-SUMIFS($H$4:H130,$F$4:F130,"Handkassa"))</f>
        <v/>
      </c>
    </row>
    <row r="131">
      <c r="A131" s="13" t="n">
        <v>128</v>
      </c>
      <c r="B131" s="14" t="n"/>
      <c r="C131" s="8" t="n"/>
      <c r="D131" s="8" t="n"/>
      <c r="E131" s="8" t="n"/>
      <c r="F131" s="8" t="n"/>
      <c r="G131" s="10" t="n"/>
      <c r="H131" s="10" t="n"/>
      <c r="I131" s="15">
        <f>IF(B131="","",Einstellungen!$B$5+SUMIFS($G$4:G131,$F$4:F131,"Konto")-SUMIFS($H$4:H131,$F$4:F131,"Konto"))</f>
        <v/>
      </c>
      <c r="J131" s="15">
        <f>IF(B131="","",Einstellungen!$B$6+SUMIFS($G$4:G131,$F$4:F131,"Handkassa")-SUMIFS($H$4:H131,$F$4:F131,"Handkassa"))</f>
        <v/>
      </c>
    </row>
    <row r="132">
      <c r="A132" s="13" t="n">
        <v>129</v>
      </c>
      <c r="B132" s="14" t="n"/>
      <c r="C132" s="8" t="n"/>
      <c r="D132" s="8" t="n"/>
      <c r="E132" s="8" t="n"/>
      <c r="F132" s="8" t="n"/>
      <c r="G132" s="10" t="n"/>
      <c r="H132" s="10" t="n"/>
      <c r="I132" s="15">
        <f>IF(B132="","",Einstellungen!$B$5+SUMIFS($G$4:G132,$F$4:F132,"Konto")-SUMIFS($H$4:H132,$F$4:F132,"Konto"))</f>
        <v/>
      </c>
      <c r="J132" s="15">
        <f>IF(B132="","",Einstellungen!$B$6+SUMIFS($G$4:G132,$F$4:F132,"Handkassa")-SUMIFS($H$4:H132,$F$4:F132,"Handkassa"))</f>
        <v/>
      </c>
    </row>
    <row r="133">
      <c r="A133" s="13" t="n">
        <v>130</v>
      </c>
      <c r="B133" s="14" t="n"/>
      <c r="C133" s="8" t="n"/>
      <c r="D133" s="8" t="n"/>
      <c r="E133" s="8" t="n"/>
      <c r="F133" s="8" t="n"/>
      <c r="G133" s="10" t="n"/>
      <c r="H133" s="10" t="n"/>
      <c r="I133" s="15">
        <f>IF(B133="","",Einstellungen!$B$5+SUMIFS($G$4:G133,$F$4:F133,"Konto")-SUMIFS($H$4:H133,$F$4:F133,"Konto"))</f>
        <v/>
      </c>
      <c r="J133" s="15">
        <f>IF(B133="","",Einstellungen!$B$6+SUMIFS($G$4:G133,$F$4:F133,"Handkassa")-SUMIFS($H$4:H133,$F$4:F133,"Handkassa"))</f>
        <v/>
      </c>
    </row>
    <row r="134">
      <c r="A134" s="13" t="n">
        <v>131</v>
      </c>
      <c r="B134" s="14" t="n"/>
      <c r="C134" s="8" t="n"/>
      <c r="D134" s="8" t="n"/>
      <c r="E134" s="8" t="n"/>
      <c r="F134" s="8" t="n"/>
      <c r="G134" s="10" t="n"/>
      <c r="H134" s="10" t="n"/>
      <c r="I134" s="15">
        <f>IF(B134="","",Einstellungen!$B$5+SUMIFS($G$4:G134,$F$4:F134,"Konto")-SUMIFS($H$4:H134,$F$4:F134,"Konto"))</f>
        <v/>
      </c>
      <c r="J134" s="15">
        <f>IF(B134="","",Einstellungen!$B$6+SUMIFS($G$4:G134,$F$4:F134,"Handkassa")-SUMIFS($H$4:H134,$F$4:F134,"Handkassa"))</f>
        <v/>
      </c>
    </row>
    <row r="135">
      <c r="A135" s="13" t="n">
        <v>132</v>
      </c>
      <c r="B135" s="14" t="n"/>
      <c r="C135" s="8" t="n"/>
      <c r="D135" s="8" t="n"/>
      <c r="E135" s="8" t="n"/>
      <c r="F135" s="8" t="n"/>
      <c r="G135" s="10" t="n"/>
      <c r="H135" s="10" t="n"/>
      <c r="I135" s="15">
        <f>IF(B135="","",Einstellungen!$B$5+SUMIFS($G$4:G135,$F$4:F135,"Konto")-SUMIFS($H$4:H135,$F$4:F135,"Konto"))</f>
        <v/>
      </c>
      <c r="J135" s="15">
        <f>IF(B135="","",Einstellungen!$B$6+SUMIFS($G$4:G135,$F$4:F135,"Handkassa")-SUMIFS($H$4:H135,$F$4:F135,"Handkassa"))</f>
        <v/>
      </c>
    </row>
    <row r="136">
      <c r="A136" s="13" t="n">
        <v>133</v>
      </c>
      <c r="B136" s="14" t="n"/>
      <c r="C136" s="8" t="n"/>
      <c r="D136" s="8" t="n"/>
      <c r="E136" s="8" t="n"/>
      <c r="F136" s="8" t="n"/>
      <c r="G136" s="10" t="n"/>
      <c r="H136" s="10" t="n"/>
      <c r="I136" s="15">
        <f>IF(B136="","",Einstellungen!$B$5+SUMIFS($G$4:G136,$F$4:F136,"Konto")-SUMIFS($H$4:H136,$F$4:F136,"Konto"))</f>
        <v/>
      </c>
      <c r="J136" s="15">
        <f>IF(B136="","",Einstellungen!$B$6+SUMIFS($G$4:G136,$F$4:F136,"Handkassa")-SUMIFS($H$4:H136,$F$4:F136,"Handkassa"))</f>
        <v/>
      </c>
    </row>
    <row r="137">
      <c r="A137" s="13" t="n">
        <v>134</v>
      </c>
      <c r="B137" s="14" t="n"/>
      <c r="C137" s="8" t="n"/>
      <c r="D137" s="8" t="n"/>
      <c r="E137" s="8" t="n"/>
      <c r="F137" s="8" t="n"/>
      <c r="G137" s="10" t="n"/>
      <c r="H137" s="10" t="n"/>
      <c r="I137" s="15">
        <f>IF(B137="","",Einstellungen!$B$5+SUMIFS($G$4:G137,$F$4:F137,"Konto")-SUMIFS($H$4:H137,$F$4:F137,"Konto"))</f>
        <v/>
      </c>
      <c r="J137" s="15">
        <f>IF(B137="","",Einstellungen!$B$6+SUMIFS($G$4:G137,$F$4:F137,"Handkassa")-SUMIFS($H$4:H137,$F$4:F137,"Handkassa"))</f>
        <v/>
      </c>
    </row>
    <row r="138">
      <c r="A138" s="13" t="n">
        <v>135</v>
      </c>
      <c r="B138" s="14" t="n"/>
      <c r="C138" s="8" t="n"/>
      <c r="D138" s="8" t="n"/>
      <c r="E138" s="8" t="n"/>
      <c r="F138" s="8" t="n"/>
      <c r="G138" s="10" t="n"/>
      <c r="H138" s="10" t="n"/>
      <c r="I138" s="15">
        <f>IF(B138="","",Einstellungen!$B$5+SUMIFS($G$4:G138,$F$4:F138,"Konto")-SUMIFS($H$4:H138,$F$4:F138,"Konto"))</f>
        <v/>
      </c>
      <c r="J138" s="15">
        <f>IF(B138="","",Einstellungen!$B$6+SUMIFS($G$4:G138,$F$4:F138,"Handkassa")-SUMIFS($H$4:H138,$F$4:F138,"Handkassa"))</f>
        <v/>
      </c>
    </row>
    <row r="139">
      <c r="A139" s="13" t="n">
        <v>136</v>
      </c>
      <c r="B139" s="14" t="n"/>
      <c r="C139" s="8" t="n"/>
      <c r="D139" s="8" t="n"/>
      <c r="E139" s="8" t="n"/>
      <c r="F139" s="8" t="n"/>
      <c r="G139" s="10" t="n"/>
      <c r="H139" s="10" t="n"/>
      <c r="I139" s="15">
        <f>IF(B139="","",Einstellungen!$B$5+SUMIFS($G$4:G139,$F$4:F139,"Konto")-SUMIFS($H$4:H139,$F$4:F139,"Konto"))</f>
        <v/>
      </c>
      <c r="J139" s="15">
        <f>IF(B139="","",Einstellungen!$B$6+SUMIFS($G$4:G139,$F$4:F139,"Handkassa")-SUMIFS($H$4:H139,$F$4:F139,"Handkassa"))</f>
        <v/>
      </c>
    </row>
    <row r="140">
      <c r="A140" s="13" t="n">
        <v>137</v>
      </c>
      <c r="B140" s="14" t="n"/>
      <c r="C140" s="8" t="n"/>
      <c r="D140" s="8" t="n"/>
      <c r="E140" s="8" t="n"/>
      <c r="F140" s="8" t="n"/>
      <c r="G140" s="10" t="n"/>
      <c r="H140" s="10" t="n"/>
      <c r="I140" s="15">
        <f>IF(B140="","",Einstellungen!$B$5+SUMIFS($G$4:G140,$F$4:F140,"Konto")-SUMIFS($H$4:H140,$F$4:F140,"Konto"))</f>
        <v/>
      </c>
      <c r="J140" s="15">
        <f>IF(B140="","",Einstellungen!$B$6+SUMIFS($G$4:G140,$F$4:F140,"Handkassa")-SUMIFS($H$4:H140,$F$4:F140,"Handkassa"))</f>
        <v/>
      </c>
    </row>
    <row r="141">
      <c r="A141" s="13" t="n">
        <v>138</v>
      </c>
      <c r="B141" s="14" t="n"/>
      <c r="C141" s="8" t="n"/>
      <c r="D141" s="8" t="n"/>
      <c r="E141" s="8" t="n"/>
      <c r="F141" s="8" t="n"/>
      <c r="G141" s="10" t="n"/>
      <c r="H141" s="10" t="n"/>
      <c r="I141" s="15">
        <f>IF(B141="","",Einstellungen!$B$5+SUMIFS($G$4:G141,$F$4:F141,"Konto")-SUMIFS($H$4:H141,$F$4:F141,"Konto"))</f>
        <v/>
      </c>
      <c r="J141" s="15">
        <f>IF(B141="","",Einstellungen!$B$6+SUMIFS($G$4:G141,$F$4:F141,"Handkassa")-SUMIFS($H$4:H141,$F$4:F141,"Handkassa"))</f>
        <v/>
      </c>
    </row>
    <row r="142">
      <c r="A142" s="13" t="n">
        <v>139</v>
      </c>
      <c r="B142" s="14" t="n"/>
      <c r="C142" s="8" t="n"/>
      <c r="D142" s="8" t="n"/>
      <c r="E142" s="8" t="n"/>
      <c r="F142" s="8" t="n"/>
      <c r="G142" s="10" t="n"/>
      <c r="H142" s="10" t="n"/>
      <c r="I142" s="15">
        <f>IF(B142="","",Einstellungen!$B$5+SUMIFS($G$4:G142,$F$4:F142,"Konto")-SUMIFS($H$4:H142,$F$4:F142,"Konto"))</f>
        <v/>
      </c>
      <c r="J142" s="15">
        <f>IF(B142="","",Einstellungen!$B$6+SUMIFS($G$4:G142,$F$4:F142,"Handkassa")-SUMIFS($H$4:H142,$F$4:F142,"Handkassa"))</f>
        <v/>
      </c>
    </row>
    <row r="143">
      <c r="A143" s="13" t="n">
        <v>140</v>
      </c>
      <c r="B143" s="14" t="n"/>
      <c r="C143" s="8" t="n"/>
      <c r="D143" s="8" t="n"/>
      <c r="E143" s="8" t="n"/>
      <c r="F143" s="8" t="n"/>
      <c r="G143" s="10" t="n"/>
      <c r="H143" s="10" t="n"/>
      <c r="I143" s="15">
        <f>IF(B143="","",Einstellungen!$B$5+SUMIFS($G$4:G143,$F$4:F143,"Konto")-SUMIFS($H$4:H143,$F$4:F143,"Konto"))</f>
        <v/>
      </c>
      <c r="J143" s="15">
        <f>IF(B143="","",Einstellungen!$B$6+SUMIFS($G$4:G143,$F$4:F143,"Handkassa")-SUMIFS($H$4:H143,$F$4:F143,"Handkassa"))</f>
        <v/>
      </c>
    </row>
    <row r="144">
      <c r="A144" s="13" t="n">
        <v>141</v>
      </c>
      <c r="B144" s="14" t="n"/>
      <c r="C144" s="8" t="n"/>
      <c r="D144" s="8" t="n"/>
      <c r="E144" s="8" t="n"/>
      <c r="F144" s="8" t="n"/>
      <c r="G144" s="10" t="n"/>
      <c r="H144" s="10" t="n"/>
      <c r="I144" s="15">
        <f>IF(B144="","",Einstellungen!$B$5+SUMIFS($G$4:G144,$F$4:F144,"Konto")-SUMIFS($H$4:H144,$F$4:F144,"Konto"))</f>
        <v/>
      </c>
      <c r="J144" s="15">
        <f>IF(B144="","",Einstellungen!$B$6+SUMIFS($G$4:G144,$F$4:F144,"Handkassa")-SUMIFS($H$4:H144,$F$4:F144,"Handkassa"))</f>
        <v/>
      </c>
    </row>
    <row r="145">
      <c r="A145" s="13" t="n">
        <v>142</v>
      </c>
      <c r="B145" s="14" t="n"/>
      <c r="C145" s="8" t="n"/>
      <c r="D145" s="8" t="n"/>
      <c r="E145" s="8" t="n"/>
      <c r="F145" s="8" t="n"/>
      <c r="G145" s="10" t="n"/>
      <c r="H145" s="10" t="n"/>
      <c r="I145" s="15">
        <f>IF(B145="","",Einstellungen!$B$5+SUMIFS($G$4:G145,$F$4:F145,"Konto")-SUMIFS($H$4:H145,$F$4:F145,"Konto"))</f>
        <v/>
      </c>
      <c r="J145" s="15">
        <f>IF(B145="","",Einstellungen!$B$6+SUMIFS($G$4:G145,$F$4:F145,"Handkassa")-SUMIFS($H$4:H145,$F$4:F145,"Handkassa"))</f>
        <v/>
      </c>
    </row>
    <row r="146">
      <c r="A146" s="13" t="n">
        <v>143</v>
      </c>
      <c r="B146" s="14" t="n"/>
      <c r="C146" s="8" t="n"/>
      <c r="D146" s="8" t="n"/>
      <c r="E146" s="8" t="n"/>
      <c r="F146" s="8" t="n"/>
      <c r="G146" s="10" t="n"/>
      <c r="H146" s="10" t="n"/>
      <c r="I146" s="15">
        <f>IF(B146="","",Einstellungen!$B$5+SUMIFS($G$4:G146,$F$4:F146,"Konto")-SUMIFS($H$4:H146,$F$4:F146,"Konto"))</f>
        <v/>
      </c>
      <c r="J146" s="15">
        <f>IF(B146="","",Einstellungen!$B$6+SUMIFS($G$4:G146,$F$4:F146,"Handkassa")-SUMIFS($H$4:H146,$F$4:F146,"Handkassa"))</f>
        <v/>
      </c>
    </row>
    <row r="147">
      <c r="A147" s="13" t="n">
        <v>144</v>
      </c>
      <c r="B147" s="14" t="n"/>
      <c r="C147" s="8" t="n"/>
      <c r="D147" s="8" t="n"/>
      <c r="E147" s="8" t="n"/>
      <c r="F147" s="8" t="n"/>
      <c r="G147" s="10" t="n"/>
      <c r="H147" s="10" t="n"/>
      <c r="I147" s="15">
        <f>IF(B147="","",Einstellungen!$B$5+SUMIFS($G$4:G147,$F$4:F147,"Konto")-SUMIFS($H$4:H147,$F$4:F147,"Konto"))</f>
        <v/>
      </c>
      <c r="J147" s="15">
        <f>IF(B147="","",Einstellungen!$B$6+SUMIFS($G$4:G147,$F$4:F147,"Handkassa")-SUMIFS($H$4:H147,$F$4:F147,"Handkassa"))</f>
        <v/>
      </c>
    </row>
    <row r="148">
      <c r="A148" s="13" t="n">
        <v>145</v>
      </c>
      <c r="B148" s="14" t="n"/>
      <c r="C148" s="8" t="n"/>
      <c r="D148" s="8" t="n"/>
      <c r="E148" s="8" t="n"/>
      <c r="F148" s="8" t="n"/>
      <c r="G148" s="10" t="n"/>
      <c r="H148" s="10" t="n"/>
      <c r="I148" s="15">
        <f>IF(B148="","",Einstellungen!$B$5+SUMIFS($G$4:G148,$F$4:F148,"Konto")-SUMIFS($H$4:H148,$F$4:F148,"Konto"))</f>
        <v/>
      </c>
      <c r="J148" s="15">
        <f>IF(B148="","",Einstellungen!$B$6+SUMIFS($G$4:G148,$F$4:F148,"Handkassa")-SUMIFS($H$4:H148,$F$4:F148,"Handkassa"))</f>
        <v/>
      </c>
    </row>
    <row r="149">
      <c r="A149" s="13" t="n">
        <v>146</v>
      </c>
      <c r="B149" s="14" t="n"/>
      <c r="C149" s="8" t="n"/>
      <c r="D149" s="8" t="n"/>
      <c r="E149" s="8" t="n"/>
      <c r="F149" s="8" t="n"/>
      <c r="G149" s="10" t="n"/>
      <c r="H149" s="10" t="n"/>
      <c r="I149" s="15">
        <f>IF(B149="","",Einstellungen!$B$5+SUMIFS($G$4:G149,$F$4:F149,"Konto")-SUMIFS($H$4:H149,$F$4:F149,"Konto"))</f>
        <v/>
      </c>
      <c r="J149" s="15">
        <f>IF(B149="","",Einstellungen!$B$6+SUMIFS($G$4:G149,$F$4:F149,"Handkassa")-SUMIFS($H$4:H149,$F$4:F149,"Handkassa"))</f>
        <v/>
      </c>
    </row>
    <row r="150">
      <c r="A150" s="13" t="n">
        <v>147</v>
      </c>
      <c r="B150" s="14" t="n"/>
      <c r="C150" s="8" t="n"/>
      <c r="D150" s="8" t="n"/>
      <c r="E150" s="8" t="n"/>
      <c r="F150" s="8" t="n"/>
      <c r="G150" s="10" t="n"/>
      <c r="H150" s="10" t="n"/>
      <c r="I150" s="15">
        <f>IF(B150="","",Einstellungen!$B$5+SUMIFS($G$4:G150,$F$4:F150,"Konto")-SUMIFS($H$4:H150,$F$4:F150,"Konto"))</f>
        <v/>
      </c>
      <c r="J150" s="15">
        <f>IF(B150="","",Einstellungen!$B$6+SUMIFS($G$4:G150,$F$4:F150,"Handkassa")-SUMIFS($H$4:H150,$F$4:F150,"Handkassa"))</f>
        <v/>
      </c>
    </row>
    <row r="151">
      <c r="A151" s="13" t="n">
        <v>148</v>
      </c>
      <c r="B151" s="14" t="n"/>
      <c r="C151" s="8" t="n"/>
      <c r="D151" s="8" t="n"/>
      <c r="E151" s="8" t="n"/>
      <c r="F151" s="8" t="n"/>
      <c r="G151" s="10" t="n"/>
      <c r="H151" s="10" t="n"/>
      <c r="I151" s="15">
        <f>IF(B151="","",Einstellungen!$B$5+SUMIFS($G$4:G151,$F$4:F151,"Konto")-SUMIFS($H$4:H151,$F$4:F151,"Konto"))</f>
        <v/>
      </c>
      <c r="J151" s="15">
        <f>IF(B151="","",Einstellungen!$B$6+SUMIFS($G$4:G151,$F$4:F151,"Handkassa")-SUMIFS($H$4:H151,$F$4:F151,"Handkassa"))</f>
        <v/>
      </c>
    </row>
    <row r="152">
      <c r="A152" s="13" t="n">
        <v>149</v>
      </c>
      <c r="B152" s="14" t="n"/>
      <c r="C152" s="8" t="n"/>
      <c r="D152" s="8" t="n"/>
      <c r="E152" s="8" t="n"/>
      <c r="F152" s="8" t="n"/>
      <c r="G152" s="10" t="n"/>
      <c r="H152" s="10" t="n"/>
      <c r="I152" s="15">
        <f>IF(B152="","",Einstellungen!$B$5+SUMIFS($G$4:G152,$F$4:F152,"Konto")-SUMIFS($H$4:H152,$F$4:F152,"Konto"))</f>
        <v/>
      </c>
      <c r="J152" s="15">
        <f>IF(B152="","",Einstellungen!$B$6+SUMIFS($G$4:G152,$F$4:F152,"Handkassa")-SUMIFS($H$4:H152,$F$4:F152,"Handkassa"))</f>
        <v/>
      </c>
    </row>
    <row r="153">
      <c r="A153" s="13" t="n">
        <v>150</v>
      </c>
      <c r="B153" s="14" t="n"/>
      <c r="C153" s="8" t="n"/>
      <c r="D153" s="8" t="n"/>
      <c r="E153" s="8" t="n"/>
      <c r="F153" s="8" t="n"/>
      <c r="G153" s="10" t="n"/>
      <c r="H153" s="10" t="n"/>
      <c r="I153" s="15">
        <f>IF(B153="","",Einstellungen!$B$5+SUMIFS($G$4:G153,$F$4:F153,"Konto")-SUMIFS($H$4:H153,$F$4:F153,"Konto"))</f>
        <v/>
      </c>
      <c r="J153" s="15">
        <f>IF(B153="","",Einstellungen!$B$6+SUMIFS($G$4:G153,$F$4:F153,"Handkassa")-SUMIFS($H$4:H153,$F$4:F153,"Handkassa"))</f>
        <v/>
      </c>
    </row>
    <row r="154">
      <c r="A154" s="13" t="n">
        <v>151</v>
      </c>
      <c r="B154" s="14" t="n"/>
      <c r="C154" s="8" t="n"/>
      <c r="D154" s="8" t="n"/>
      <c r="E154" s="8" t="n"/>
      <c r="F154" s="8" t="n"/>
      <c r="G154" s="10" t="n"/>
      <c r="H154" s="10" t="n"/>
      <c r="I154" s="15">
        <f>IF(B154="","",Einstellungen!$B$5+SUMIFS($G$4:G154,$F$4:F154,"Konto")-SUMIFS($H$4:H154,$F$4:F154,"Konto"))</f>
        <v/>
      </c>
      <c r="J154" s="15">
        <f>IF(B154="","",Einstellungen!$B$6+SUMIFS($G$4:G154,$F$4:F154,"Handkassa")-SUMIFS($H$4:H154,$F$4:F154,"Handkassa"))</f>
        <v/>
      </c>
    </row>
    <row r="155">
      <c r="A155" s="13" t="n">
        <v>152</v>
      </c>
      <c r="B155" s="14" t="n"/>
      <c r="C155" s="8" t="n"/>
      <c r="D155" s="8" t="n"/>
      <c r="E155" s="8" t="n"/>
      <c r="F155" s="8" t="n"/>
      <c r="G155" s="10" t="n"/>
      <c r="H155" s="10" t="n"/>
      <c r="I155" s="15">
        <f>IF(B155="","",Einstellungen!$B$5+SUMIFS($G$4:G155,$F$4:F155,"Konto")-SUMIFS($H$4:H155,$F$4:F155,"Konto"))</f>
        <v/>
      </c>
      <c r="J155" s="15">
        <f>IF(B155="","",Einstellungen!$B$6+SUMIFS($G$4:G155,$F$4:F155,"Handkassa")-SUMIFS($H$4:H155,$F$4:F155,"Handkassa"))</f>
        <v/>
      </c>
    </row>
    <row r="156">
      <c r="A156" s="13" t="n">
        <v>153</v>
      </c>
      <c r="B156" s="14" t="n"/>
      <c r="C156" s="8" t="n"/>
      <c r="D156" s="8" t="n"/>
      <c r="E156" s="8" t="n"/>
      <c r="F156" s="8" t="n"/>
      <c r="G156" s="10" t="n"/>
      <c r="H156" s="10" t="n"/>
      <c r="I156" s="15">
        <f>IF(B156="","",Einstellungen!$B$5+SUMIFS($G$4:G156,$F$4:F156,"Konto")-SUMIFS($H$4:H156,$F$4:F156,"Konto"))</f>
        <v/>
      </c>
      <c r="J156" s="15">
        <f>IF(B156="","",Einstellungen!$B$6+SUMIFS($G$4:G156,$F$4:F156,"Handkassa")-SUMIFS($H$4:H156,$F$4:F156,"Handkassa"))</f>
        <v/>
      </c>
    </row>
    <row r="157">
      <c r="A157" s="13" t="n">
        <v>154</v>
      </c>
      <c r="B157" s="14" t="n"/>
      <c r="C157" s="8" t="n"/>
      <c r="D157" s="8" t="n"/>
      <c r="E157" s="8" t="n"/>
      <c r="F157" s="8" t="n"/>
      <c r="G157" s="10" t="n"/>
      <c r="H157" s="10" t="n"/>
      <c r="I157" s="15">
        <f>IF(B157="","",Einstellungen!$B$5+SUMIFS($G$4:G157,$F$4:F157,"Konto")-SUMIFS($H$4:H157,$F$4:F157,"Konto"))</f>
        <v/>
      </c>
      <c r="J157" s="15">
        <f>IF(B157="","",Einstellungen!$B$6+SUMIFS($G$4:G157,$F$4:F157,"Handkassa")-SUMIFS($H$4:H157,$F$4:F157,"Handkassa"))</f>
        <v/>
      </c>
    </row>
    <row r="158">
      <c r="A158" s="13" t="n">
        <v>155</v>
      </c>
      <c r="B158" s="14" t="n"/>
      <c r="C158" s="8" t="n"/>
      <c r="D158" s="8" t="n"/>
      <c r="E158" s="8" t="n"/>
      <c r="F158" s="8" t="n"/>
      <c r="G158" s="10" t="n"/>
      <c r="H158" s="10" t="n"/>
      <c r="I158" s="15">
        <f>IF(B158="","",Einstellungen!$B$5+SUMIFS($G$4:G158,$F$4:F158,"Konto")-SUMIFS($H$4:H158,$F$4:F158,"Konto"))</f>
        <v/>
      </c>
      <c r="J158" s="15">
        <f>IF(B158="","",Einstellungen!$B$6+SUMIFS($G$4:G158,$F$4:F158,"Handkassa")-SUMIFS($H$4:H158,$F$4:F158,"Handkassa"))</f>
        <v/>
      </c>
    </row>
    <row r="159">
      <c r="A159" s="13" t="n">
        <v>156</v>
      </c>
      <c r="B159" s="14" t="n"/>
      <c r="C159" s="8" t="n"/>
      <c r="D159" s="8" t="n"/>
      <c r="E159" s="8" t="n"/>
      <c r="F159" s="8" t="n"/>
      <c r="G159" s="10" t="n"/>
      <c r="H159" s="10" t="n"/>
      <c r="I159" s="15">
        <f>IF(B159="","",Einstellungen!$B$5+SUMIFS($G$4:G159,$F$4:F159,"Konto")-SUMIFS($H$4:H159,$F$4:F159,"Konto"))</f>
        <v/>
      </c>
      <c r="J159" s="15">
        <f>IF(B159="","",Einstellungen!$B$6+SUMIFS($G$4:G159,$F$4:F159,"Handkassa")-SUMIFS($H$4:H159,$F$4:F159,"Handkassa"))</f>
        <v/>
      </c>
    </row>
    <row r="160">
      <c r="A160" s="13" t="n">
        <v>157</v>
      </c>
      <c r="B160" s="14" t="n"/>
      <c r="C160" s="8" t="n"/>
      <c r="D160" s="8" t="n"/>
      <c r="E160" s="8" t="n"/>
      <c r="F160" s="8" t="n"/>
      <c r="G160" s="10" t="n"/>
      <c r="H160" s="10" t="n"/>
      <c r="I160" s="15">
        <f>IF(B160="","",Einstellungen!$B$5+SUMIFS($G$4:G160,$F$4:F160,"Konto")-SUMIFS($H$4:H160,$F$4:F160,"Konto"))</f>
        <v/>
      </c>
      <c r="J160" s="15">
        <f>IF(B160="","",Einstellungen!$B$6+SUMIFS($G$4:G160,$F$4:F160,"Handkassa")-SUMIFS($H$4:H160,$F$4:F160,"Handkassa"))</f>
        <v/>
      </c>
    </row>
    <row r="161">
      <c r="A161" s="13" t="n">
        <v>158</v>
      </c>
      <c r="B161" s="14" t="n"/>
      <c r="C161" s="8" t="n"/>
      <c r="D161" s="8" t="n"/>
      <c r="E161" s="8" t="n"/>
      <c r="F161" s="8" t="n"/>
      <c r="G161" s="10" t="n"/>
      <c r="H161" s="10" t="n"/>
      <c r="I161" s="15">
        <f>IF(B161="","",Einstellungen!$B$5+SUMIFS($G$4:G161,$F$4:F161,"Konto")-SUMIFS($H$4:H161,$F$4:F161,"Konto"))</f>
        <v/>
      </c>
      <c r="J161" s="15">
        <f>IF(B161="","",Einstellungen!$B$6+SUMIFS($G$4:G161,$F$4:F161,"Handkassa")-SUMIFS($H$4:H161,$F$4:F161,"Handkassa"))</f>
        <v/>
      </c>
    </row>
    <row r="162">
      <c r="A162" s="13" t="n">
        <v>159</v>
      </c>
      <c r="B162" s="14" t="n"/>
      <c r="C162" s="8" t="n"/>
      <c r="D162" s="8" t="n"/>
      <c r="E162" s="8" t="n"/>
      <c r="F162" s="8" t="n"/>
      <c r="G162" s="10" t="n"/>
      <c r="H162" s="10" t="n"/>
      <c r="I162" s="15">
        <f>IF(B162="","",Einstellungen!$B$5+SUMIFS($G$4:G162,$F$4:F162,"Konto")-SUMIFS($H$4:H162,$F$4:F162,"Konto"))</f>
        <v/>
      </c>
      <c r="J162" s="15">
        <f>IF(B162="","",Einstellungen!$B$6+SUMIFS($G$4:G162,$F$4:F162,"Handkassa")-SUMIFS($H$4:H162,$F$4:F162,"Handkassa"))</f>
        <v/>
      </c>
    </row>
    <row r="163">
      <c r="A163" s="13" t="n">
        <v>160</v>
      </c>
      <c r="B163" s="14" t="n"/>
      <c r="C163" s="8" t="n"/>
      <c r="D163" s="8" t="n"/>
      <c r="E163" s="8" t="n"/>
      <c r="F163" s="8" t="n"/>
      <c r="G163" s="10" t="n"/>
      <c r="H163" s="10" t="n"/>
      <c r="I163" s="15">
        <f>IF(B163="","",Einstellungen!$B$5+SUMIFS($G$4:G163,$F$4:F163,"Konto")-SUMIFS($H$4:H163,$F$4:F163,"Konto"))</f>
        <v/>
      </c>
      <c r="J163" s="15">
        <f>IF(B163="","",Einstellungen!$B$6+SUMIFS($G$4:G163,$F$4:F163,"Handkassa")-SUMIFS($H$4:H163,$F$4:F163,"Handkassa"))</f>
        <v/>
      </c>
    </row>
    <row r="164">
      <c r="A164" s="13" t="n">
        <v>161</v>
      </c>
      <c r="B164" s="14" t="n"/>
      <c r="C164" s="8" t="n"/>
      <c r="D164" s="8" t="n"/>
      <c r="E164" s="8" t="n"/>
      <c r="F164" s="8" t="n"/>
      <c r="G164" s="10" t="n"/>
      <c r="H164" s="10" t="n"/>
      <c r="I164" s="15">
        <f>IF(B164="","",Einstellungen!$B$5+SUMIFS($G$4:G164,$F$4:F164,"Konto")-SUMIFS($H$4:H164,$F$4:F164,"Konto"))</f>
        <v/>
      </c>
      <c r="J164" s="15">
        <f>IF(B164="","",Einstellungen!$B$6+SUMIFS($G$4:G164,$F$4:F164,"Handkassa")-SUMIFS($H$4:H164,$F$4:F164,"Handkassa"))</f>
        <v/>
      </c>
    </row>
    <row r="165">
      <c r="A165" s="13" t="n">
        <v>162</v>
      </c>
      <c r="B165" s="14" t="n"/>
      <c r="C165" s="8" t="n"/>
      <c r="D165" s="8" t="n"/>
      <c r="E165" s="8" t="n"/>
      <c r="F165" s="8" t="n"/>
      <c r="G165" s="10" t="n"/>
      <c r="H165" s="10" t="n"/>
      <c r="I165" s="15">
        <f>IF(B165="","",Einstellungen!$B$5+SUMIFS($G$4:G165,$F$4:F165,"Konto")-SUMIFS($H$4:H165,$F$4:F165,"Konto"))</f>
        <v/>
      </c>
      <c r="J165" s="15">
        <f>IF(B165="","",Einstellungen!$B$6+SUMIFS($G$4:G165,$F$4:F165,"Handkassa")-SUMIFS($H$4:H165,$F$4:F165,"Handkassa"))</f>
        <v/>
      </c>
    </row>
    <row r="166">
      <c r="A166" s="13" t="n">
        <v>163</v>
      </c>
      <c r="B166" s="14" t="n"/>
      <c r="C166" s="8" t="n"/>
      <c r="D166" s="8" t="n"/>
      <c r="E166" s="8" t="n"/>
      <c r="F166" s="8" t="n"/>
      <c r="G166" s="10" t="n"/>
      <c r="H166" s="10" t="n"/>
      <c r="I166" s="15">
        <f>IF(B166="","",Einstellungen!$B$5+SUMIFS($G$4:G166,$F$4:F166,"Konto")-SUMIFS($H$4:H166,$F$4:F166,"Konto"))</f>
        <v/>
      </c>
      <c r="J166" s="15">
        <f>IF(B166="","",Einstellungen!$B$6+SUMIFS($G$4:G166,$F$4:F166,"Handkassa")-SUMIFS($H$4:H166,$F$4:F166,"Handkassa"))</f>
        <v/>
      </c>
    </row>
    <row r="167">
      <c r="A167" s="13" t="n">
        <v>164</v>
      </c>
      <c r="B167" s="14" t="n"/>
      <c r="C167" s="8" t="n"/>
      <c r="D167" s="8" t="n"/>
      <c r="E167" s="8" t="n"/>
      <c r="F167" s="8" t="n"/>
      <c r="G167" s="10" t="n"/>
      <c r="H167" s="10" t="n"/>
      <c r="I167" s="15">
        <f>IF(B167="","",Einstellungen!$B$5+SUMIFS($G$4:G167,$F$4:F167,"Konto")-SUMIFS($H$4:H167,$F$4:F167,"Konto"))</f>
        <v/>
      </c>
      <c r="J167" s="15">
        <f>IF(B167="","",Einstellungen!$B$6+SUMIFS($G$4:G167,$F$4:F167,"Handkassa")-SUMIFS($H$4:H167,$F$4:F167,"Handkassa"))</f>
        <v/>
      </c>
    </row>
    <row r="168">
      <c r="A168" s="13" t="n">
        <v>165</v>
      </c>
      <c r="B168" s="14" t="n"/>
      <c r="C168" s="8" t="n"/>
      <c r="D168" s="8" t="n"/>
      <c r="E168" s="8" t="n"/>
      <c r="F168" s="8" t="n"/>
      <c r="G168" s="10" t="n"/>
      <c r="H168" s="10" t="n"/>
      <c r="I168" s="15">
        <f>IF(B168="","",Einstellungen!$B$5+SUMIFS($G$4:G168,$F$4:F168,"Konto")-SUMIFS($H$4:H168,$F$4:F168,"Konto"))</f>
        <v/>
      </c>
      <c r="J168" s="15">
        <f>IF(B168="","",Einstellungen!$B$6+SUMIFS($G$4:G168,$F$4:F168,"Handkassa")-SUMIFS($H$4:H168,$F$4:F168,"Handkassa"))</f>
        <v/>
      </c>
    </row>
    <row r="169">
      <c r="A169" s="13" t="n">
        <v>166</v>
      </c>
      <c r="B169" s="14" t="n"/>
      <c r="C169" s="8" t="n"/>
      <c r="D169" s="8" t="n"/>
      <c r="E169" s="8" t="n"/>
      <c r="F169" s="8" t="n"/>
      <c r="G169" s="10" t="n"/>
      <c r="H169" s="10" t="n"/>
      <c r="I169" s="15">
        <f>IF(B169="","",Einstellungen!$B$5+SUMIFS($G$4:G169,$F$4:F169,"Konto")-SUMIFS($H$4:H169,$F$4:F169,"Konto"))</f>
        <v/>
      </c>
      <c r="J169" s="15">
        <f>IF(B169="","",Einstellungen!$B$6+SUMIFS($G$4:G169,$F$4:F169,"Handkassa")-SUMIFS($H$4:H169,$F$4:F169,"Handkassa"))</f>
        <v/>
      </c>
    </row>
    <row r="170">
      <c r="A170" s="13" t="n">
        <v>167</v>
      </c>
      <c r="B170" s="14" t="n"/>
      <c r="C170" s="8" t="n"/>
      <c r="D170" s="8" t="n"/>
      <c r="E170" s="8" t="n"/>
      <c r="F170" s="8" t="n"/>
      <c r="G170" s="10" t="n"/>
      <c r="H170" s="10" t="n"/>
      <c r="I170" s="15">
        <f>IF(B170="","",Einstellungen!$B$5+SUMIFS($G$4:G170,$F$4:F170,"Konto")-SUMIFS($H$4:H170,$F$4:F170,"Konto"))</f>
        <v/>
      </c>
      <c r="J170" s="15">
        <f>IF(B170="","",Einstellungen!$B$6+SUMIFS($G$4:G170,$F$4:F170,"Handkassa")-SUMIFS($H$4:H170,$F$4:F170,"Handkassa"))</f>
        <v/>
      </c>
    </row>
    <row r="171">
      <c r="A171" s="13" t="n">
        <v>168</v>
      </c>
      <c r="B171" s="14" t="n"/>
      <c r="C171" s="8" t="n"/>
      <c r="D171" s="8" t="n"/>
      <c r="E171" s="8" t="n"/>
      <c r="F171" s="8" t="n"/>
      <c r="G171" s="10" t="n"/>
      <c r="H171" s="10" t="n"/>
      <c r="I171" s="15">
        <f>IF(B171="","",Einstellungen!$B$5+SUMIFS($G$4:G171,$F$4:F171,"Konto")-SUMIFS($H$4:H171,$F$4:F171,"Konto"))</f>
        <v/>
      </c>
      <c r="J171" s="15">
        <f>IF(B171="","",Einstellungen!$B$6+SUMIFS($G$4:G171,$F$4:F171,"Handkassa")-SUMIFS($H$4:H171,$F$4:F171,"Handkassa"))</f>
        <v/>
      </c>
    </row>
    <row r="172">
      <c r="A172" s="13" t="n">
        <v>169</v>
      </c>
      <c r="B172" s="14" t="n"/>
      <c r="C172" s="8" t="n"/>
      <c r="D172" s="8" t="n"/>
      <c r="E172" s="8" t="n"/>
      <c r="F172" s="8" t="n"/>
      <c r="G172" s="10" t="n"/>
      <c r="H172" s="10" t="n"/>
      <c r="I172" s="15">
        <f>IF(B172="","",Einstellungen!$B$5+SUMIFS($G$4:G172,$F$4:F172,"Konto")-SUMIFS($H$4:H172,$F$4:F172,"Konto"))</f>
        <v/>
      </c>
      <c r="J172" s="15">
        <f>IF(B172="","",Einstellungen!$B$6+SUMIFS($G$4:G172,$F$4:F172,"Handkassa")-SUMIFS($H$4:H172,$F$4:F172,"Handkassa"))</f>
        <v/>
      </c>
    </row>
    <row r="173">
      <c r="A173" s="13" t="n">
        <v>170</v>
      </c>
      <c r="B173" s="14" t="n"/>
      <c r="C173" s="8" t="n"/>
      <c r="D173" s="8" t="n"/>
      <c r="E173" s="8" t="n"/>
      <c r="F173" s="8" t="n"/>
      <c r="G173" s="10" t="n"/>
      <c r="H173" s="10" t="n"/>
      <c r="I173" s="15">
        <f>IF(B173="","",Einstellungen!$B$5+SUMIFS($G$4:G173,$F$4:F173,"Konto")-SUMIFS($H$4:H173,$F$4:F173,"Konto"))</f>
        <v/>
      </c>
      <c r="J173" s="15">
        <f>IF(B173="","",Einstellungen!$B$6+SUMIFS($G$4:G173,$F$4:F173,"Handkassa")-SUMIFS($H$4:H173,$F$4:F173,"Handkassa"))</f>
        <v/>
      </c>
    </row>
    <row r="174">
      <c r="A174" s="13" t="n">
        <v>171</v>
      </c>
      <c r="B174" s="14" t="n"/>
      <c r="C174" s="8" t="n"/>
      <c r="D174" s="8" t="n"/>
      <c r="E174" s="8" t="n"/>
      <c r="F174" s="8" t="n"/>
      <c r="G174" s="10" t="n"/>
      <c r="H174" s="10" t="n"/>
      <c r="I174" s="15">
        <f>IF(B174="","",Einstellungen!$B$5+SUMIFS($G$4:G174,$F$4:F174,"Konto")-SUMIFS($H$4:H174,$F$4:F174,"Konto"))</f>
        <v/>
      </c>
      <c r="J174" s="15">
        <f>IF(B174="","",Einstellungen!$B$6+SUMIFS($G$4:G174,$F$4:F174,"Handkassa")-SUMIFS($H$4:H174,$F$4:F174,"Handkassa"))</f>
        <v/>
      </c>
    </row>
    <row r="175">
      <c r="A175" s="13" t="n">
        <v>172</v>
      </c>
      <c r="B175" s="14" t="n"/>
      <c r="C175" s="8" t="n"/>
      <c r="D175" s="8" t="n"/>
      <c r="E175" s="8" t="n"/>
      <c r="F175" s="8" t="n"/>
      <c r="G175" s="10" t="n"/>
      <c r="H175" s="10" t="n"/>
      <c r="I175" s="15">
        <f>IF(B175="","",Einstellungen!$B$5+SUMIFS($G$4:G175,$F$4:F175,"Konto")-SUMIFS($H$4:H175,$F$4:F175,"Konto"))</f>
        <v/>
      </c>
      <c r="J175" s="15">
        <f>IF(B175="","",Einstellungen!$B$6+SUMIFS($G$4:G175,$F$4:F175,"Handkassa")-SUMIFS($H$4:H175,$F$4:F175,"Handkassa"))</f>
        <v/>
      </c>
    </row>
    <row r="176">
      <c r="A176" s="13" t="n">
        <v>173</v>
      </c>
      <c r="B176" s="14" t="n"/>
      <c r="C176" s="8" t="n"/>
      <c r="D176" s="8" t="n"/>
      <c r="E176" s="8" t="n"/>
      <c r="F176" s="8" t="n"/>
      <c r="G176" s="10" t="n"/>
      <c r="H176" s="10" t="n"/>
      <c r="I176" s="15">
        <f>IF(B176="","",Einstellungen!$B$5+SUMIFS($G$4:G176,$F$4:F176,"Konto")-SUMIFS($H$4:H176,$F$4:F176,"Konto"))</f>
        <v/>
      </c>
      <c r="J176" s="15">
        <f>IF(B176="","",Einstellungen!$B$6+SUMIFS($G$4:G176,$F$4:F176,"Handkassa")-SUMIFS($H$4:H176,$F$4:F176,"Handkassa"))</f>
        <v/>
      </c>
    </row>
    <row r="177">
      <c r="A177" s="13" t="n">
        <v>174</v>
      </c>
      <c r="B177" s="14" t="n"/>
      <c r="C177" s="8" t="n"/>
      <c r="D177" s="8" t="n"/>
      <c r="E177" s="8" t="n"/>
      <c r="F177" s="8" t="n"/>
      <c r="G177" s="10" t="n"/>
      <c r="H177" s="10" t="n"/>
      <c r="I177" s="15">
        <f>IF(B177="","",Einstellungen!$B$5+SUMIFS($G$4:G177,$F$4:F177,"Konto")-SUMIFS($H$4:H177,$F$4:F177,"Konto"))</f>
        <v/>
      </c>
      <c r="J177" s="15">
        <f>IF(B177="","",Einstellungen!$B$6+SUMIFS($G$4:G177,$F$4:F177,"Handkassa")-SUMIFS($H$4:H177,$F$4:F177,"Handkassa"))</f>
        <v/>
      </c>
    </row>
    <row r="178">
      <c r="A178" s="13" t="n">
        <v>175</v>
      </c>
      <c r="B178" s="14" t="n"/>
      <c r="C178" s="8" t="n"/>
      <c r="D178" s="8" t="n"/>
      <c r="E178" s="8" t="n"/>
      <c r="F178" s="8" t="n"/>
      <c r="G178" s="10" t="n"/>
      <c r="H178" s="10" t="n"/>
      <c r="I178" s="15">
        <f>IF(B178="","",Einstellungen!$B$5+SUMIFS($G$4:G178,$F$4:F178,"Konto")-SUMIFS($H$4:H178,$F$4:F178,"Konto"))</f>
        <v/>
      </c>
      <c r="J178" s="15">
        <f>IF(B178="","",Einstellungen!$B$6+SUMIFS($G$4:G178,$F$4:F178,"Handkassa")-SUMIFS($H$4:H178,$F$4:F178,"Handkassa"))</f>
        <v/>
      </c>
    </row>
    <row r="179">
      <c r="A179" s="13" t="n">
        <v>176</v>
      </c>
      <c r="B179" s="14" t="n"/>
      <c r="C179" s="8" t="n"/>
      <c r="D179" s="8" t="n"/>
      <c r="E179" s="8" t="n"/>
      <c r="F179" s="8" t="n"/>
      <c r="G179" s="10" t="n"/>
      <c r="H179" s="10" t="n"/>
      <c r="I179" s="15">
        <f>IF(B179="","",Einstellungen!$B$5+SUMIFS($G$4:G179,$F$4:F179,"Konto")-SUMIFS($H$4:H179,$F$4:F179,"Konto"))</f>
        <v/>
      </c>
      <c r="J179" s="15">
        <f>IF(B179="","",Einstellungen!$B$6+SUMIFS($G$4:G179,$F$4:F179,"Handkassa")-SUMIFS($H$4:H179,$F$4:F179,"Handkassa"))</f>
        <v/>
      </c>
    </row>
    <row r="180">
      <c r="A180" s="13" t="n">
        <v>177</v>
      </c>
      <c r="B180" s="14" t="n"/>
      <c r="C180" s="8" t="n"/>
      <c r="D180" s="8" t="n"/>
      <c r="E180" s="8" t="n"/>
      <c r="F180" s="8" t="n"/>
      <c r="G180" s="10" t="n"/>
      <c r="H180" s="10" t="n"/>
      <c r="I180" s="15">
        <f>IF(B180="","",Einstellungen!$B$5+SUMIFS($G$4:G180,$F$4:F180,"Konto")-SUMIFS($H$4:H180,$F$4:F180,"Konto"))</f>
        <v/>
      </c>
      <c r="J180" s="15">
        <f>IF(B180="","",Einstellungen!$B$6+SUMIFS($G$4:G180,$F$4:F180,"Handkassa")-SUMIFS($H$4:H180,$F$4:F180,"Handkassa"))</f>
        <v/>
      </c>
    </row>
    <row r="181">
      <c r="A181" s="13" t="n">
        <v>178</v>
      </c>
      <c r="B181" s="14" t="n"/>
      <c r="C181" s="8" t="n"/>
      <c r="D181" s="8" t="n"/>
      <c r="E181" s="8" t="n"/>
      <c r="F181" s="8" t="n"/>
      <c r="G181" s="10" t="n"/>
      <c r="H181" s="10" t="n"/>
      <c r="I181" s="15">
        <f>IF(B181="","",Einstellungen!$B$5+SUMIFS($G$4:G181,$F$4:F181,"Konto")-SUMIFS($H$4:H181,$F$4:F181,"Konto"))</f>
        <v/>
      </c>
      <c r="J181" s="15">
        <f>IF(B181="","",Einstellungen!$B$6+SUMIFS($G$4:G181,$F$4:F181,"Handkassa")-SUMIFS($H$4:H181,$F$4:F181,"Handkassa"))</f>
        <v/>
      </c>
    </row>
    <row r="182">
      <c r="A182" s="13" t="n">
        <v>179</v>
      </c>
      <c r="B182" s="14" t="n"/>
      <c r="C182" s="8" t="n"/>
      <c r="D182" s="8" t="n"/>
      <c r="E182" s="8" t="n"/>
      <c r="F182" s="8" t="n"/>
      <c r="G182" s="10" t="n"/>
      <c r="H182" s="10" t="n"/>
      <c r="I182" s="15">
        <f>IF(B182="","",Einstellungen!$B$5+SUMIFS($G$4:G182,$F$4:F182,"Konto")-SUMIFS($H$4:H182,$F$4:F182,"Konto"))</f>
        <v/>
      </c>
      <c r="J182" s="15">
        <f>IF(B182="","",Einstellungen!$B$6+SUMIFS($G$4:G182,$F$4:F182,"Handkassa")-SUMIFS($H$4:H182,$F$4:F182,"Handkassa"))</f>
        <v/>
      </c>
    </row>
    <row r="183">
      <c r="A183" s="13" t="n">
        <v>180</v>
      </c>
      <c r="B183" s="14" t="n"/>
      <c r="C183" s="8" t="n"/>
      <c r="D183" s="8" t="n"/>
      <c r="E183" s="8" t="n"/>
      <c r="F183" s="8" t="n"/>
      <c r="G183" s="10" t="n"/>
      <c r="H183" s="10" t="n"/>
      <c r="I183" s="15">
        <f>IF(B183="","",Einstellungen!$B$5+SUMIFS($G$4:G183,$F$4:F183,"Konto")-SUMIFS($H$4:H183,$F$4:F183,"Konto"))</f>
        <v/>
      </c>
      <c r="J183" s="15">
        <f>IF(B183="","",Einstellungen!$B$6+SUMIFS($G$4:G183,$F$4:F183,"Handkassa")-SUMIFS($H$4:H183,$F$4:F183,"Handkassa"))</f>
        <v/>
      </c>
    </row>
    <row r="184">
      <c r="A184" s="13" t="n">
        <v>181</v>
      </c>
      <c r="B184" s="14" t="n"/>
      <c r="C184" s="8" t="n"/>
      <c r="D184" s="8" t="n"/>
      <c r="E184" s="8" t="n"/>
      <c r="F184" s="8" t="n"/>
      <c r="G184" s="10" t="n"/>
      <c r="H184" s="10" t="n"/>
      <c r="I184" s="15">
        <f>IF(B184="","",Einstellungen!$B$5+SUMIFS($G$4:G184,$F$4:F184,"Konto")-SUMIFS($H$4:H184,$F$4:F184,"Konto"))</f>
        <v/>
      </c>
      <c r="J184" s="15">
        <f>IF(B184="","",Einstellungen!$B$6+SUMIFS($G$4:G184,$F$4:F184,"Handkassa")-SUMIFS($H$4:H184,$F$4:F184,"Handkassa"))</f>
        <v/>
      </c>
    </row>
    <row r="185">
      <c r="A185" s="13" t="n">
        <v>182</v>
      </c>
      <c r="B185" s="14" t="n"/>
      <c r="C185" s="8" t="n"/>
      <c r="D185" s="8" t="n"/>
      <c r="E185" s="8" t="n"/>
      <c r="F185" s="8" t="n"/>
      <c r="G185" s="10" t="n"/>
      <c r="H185" s="10" t="n"/>
      <c r="I185" s="15">
        <f>IF(B185="","",Einstellungen!$B$5+SUMIFS($G$4:G185,$F$4:F185,"Konto")-SUMIFS($H$4:H185,$F$4:F185,"Konto"))</f>
        <v/>
      </c>
      <c r="J185" s="15">
        <f>IF(B185="","",Einstellungen!$B$6+SUMIFS($G$4:G185,$F$4:F185,"Handkassa")-SUMIFS($H$4:H185,$F$4:F185,"Handkassa"))</f>
        <v/>
      </c>
    </row>
    <row r="186">
      <c r="A186" s="13" t="n">
        <v>183</v>
      </c>
      <c r="B186" s="14" t="n"/>
      <c r="C186" s="8" t="n"/>
      <c r="D186" s="8" t="n"/>
      <c r="E186" s="8" t="n"/>
      <c r="F186" s="8" t="n"/>
      <c r="G186" s="10" t="n"/>
      <c r="H186" s="10" t="n"/>
      <c r="I186" s="15">
        <f>IF(B186="","",Einstellungen!$B$5+SUMIFS($G$4:G186,$F$4:F186,"Konto")-SUMIFS($H$4:H186,$F$4:F186,"Konto"))</f>
        <v/>
      </c>
      <c r="J186" s="15">
        <f>IF(B186="","",Einstellungen!$B$6+SUMIFS($G$4:G186,$F$4:F186,"Handkassa")-SUMIFS($H$4:H186,$F$4:F186,"Handkassa"))</f>
        <v/>
      </c>
    </row>
    <row r="187">
      <c r="A187" s="13" t="n">
        <v>184</v>
      </c>
      <c r="B187" s="14" t="n"/>
      <c r="C187" s="8" t="n"/>
      <c r="D187" s="8" t="n"/>
      <c r="E187" s="8" t="n"/>
      <c r="F187" s="8" t="n"/>
      <c r="G187" s="10" t="n"/>
      <c r="H187" s="10" t="n"/>
      <c r="I187" s="15">
        <f>IF(B187="","",Einstellungen!$B$5+SUMIFS($G$4:G187,$F$4:F187,"Konto")-SUMIFS($H$4:H187,$F$4:F187,"Konto"))</f>
        <v/>
      </c>
      <c r="J187" s="15">
        <f>IF(B187="","",Einstellungen!$B$6+SUMIFS($G$4:G187,$F$4:F187,"Handkassa")-SUMIFS($H$4:H187,$F$4:F187,"Handkassa"))</f>
        <v/>
      </c>
    </row>
    <row r="188">
      <c r="A188" s="13" t="n">
        <v>185</v>
      </c>
      <c r="B188" s="14" t="n"/>
      <c r="C188" s="8" t="n"/>
      <c r="D188" s="8" t="n"/>
      <c r="E188" s="8" t="n"/>
      <c r="F188" s="8" t="n"/>
      <c r="G188" s="10" t="n"/>
      <c r="H188" s="10" t="n"/>
      <c r="I188" s="15">
        <f>IF(B188="","",Einstellungen!$B$5+SUMIFS($G$4:G188,$F$4:F188,"Konto")-SUMIFS($H$4:H188,$F$4:F188,"Konto"))</f>
        <v/>
      </c>
      <c r="J188" s="15">
        <f>IF(B188="","",Einstellungen!$B$6+SUMIFS($G$4:G188,$F$4:F188,"Handkassa")-SUMIFS($H$4:H188,$F$4:F188,"Handkassa"))</f>
        <v/>
      </c>
    </row>
    <row r="189">
      <c r="A189" s="13" t="n">
        <v>186</v>
      </c>
      <c r="B189" s="14" t="n"/>
      <c r="C189" s="8" t="n"/>
      <c r="D189" s="8" t="n"/>
      <c r="E189" s="8" t="n"/>
      <c r="F189" s="8" t="n"/>
      <c r="G189" s="10" t="n"/>
      <c r="H189" s="10" t="n"/>
      <c r="I189" s="15">
        <f>IF(B189="","",Einstellungen!$B$5+SUMIFS($G$4:G189,$F$4:F189,"Konto")-SUMIFS($H$4:H189,$F$4:F189,"Konto"))</f>
        <v/>
      </c>
      <c r="J189" s="15">
        <f>IF(B189="","",Einstellungen!$B$6+SUMIFS($G$4:G189,$F$4:F189,"Handkassa")-SUMIFS($H$4:H189,$F$4:F189,"Handkassa"))</f>
        <v/>
      </c>
    </row>
    <row r="190">
      <c r="A190" s="13" t="n">
        <v>187</v>
      </c>
      <c r="B190" s="14" t="n"/>
      <c r="C190" s="8" t="n"/>
      <c r="D190" s="8" t="n"/>
      <c r="E190" s="8" t="n"/>
      <c r="F190" s="8" t="n"/>
      <c r="G190" s="10" t="n"/>
      <c r="H190" s="10" t="n"/>
      <c r="I190" s="15">
        <f>IF(B190="","",Einstellungen!$B$5+SUMIFS($G$4:G190,$F$4:F190,"Konto")-SUMIFS($H$4:H190,$F$4:F190,"Konto"))</f>
        <v/>
      </c>
      <c r="J190" s="15">
        <f>IF(B190="","",Einstellungen!$B$6+SUMIFS($G$4:G190,$F$4:F190,"Handkassa")-SUMIFS($H$4:H190,$F$4:F190,"Handkassa"))</f>
        <v/>
      </c>
    </row>
    <row r="191">
      <c r="A191" s="13" t="n">
        <v>188</v>
      </c>
      <c r="B191" s="14" t="n"/>
      <c r="C191" s="8" t="n"/>
      <c r="D191" s="8" t="n"/>
      <c r="E191" s="8" t="n"/>
      <c r="F191" s="8" t="n"/>
      <c r="G191" s="10" t="n"/>
      <c r="H191" s="10" t="n"/>
      <c r="I191" s="15">
        <f>IF(B191="","",Einstellungen!$B$5+SUMIFS($G$4:G191,$F$4:F191,"Konto")-SUMIFS($H$4:H191,$F$4:F191,"Konto"))</f>
        <v/>
      </c>
      <c r="J191" s="15">
        <f>IF(B191="","",Einstellungen!$B$6+SUMIFS($G$4:G191,$F$4:F191,"Handkassa")-SUMIFS($H$4:H191,$F$4:F191,"Handkassa"))</f>
        <v/>
      </c>
    </row>
    <row r="192">
      <c r="A192" s="13" t="n">
        <v>189</v>
      </c>
      <c r="B192" s="14" t="n"/>
      <c r="C192" s="8" t="n"/>
      <c r="D192" s="8" t="n"/>
      <c r="E192" s="8" t="n"/>
      <c r="F192" s="8" t="n"/>
      <c r="G192" s="10" t="n"/>
      <c r="H192" s="10" t="n"/>
      <c r="I192" s="15">
        <f>IF(B192="","",Einstellungen!$B$5+SUMIFS($G$4:G192,$F$4:F192,"Konto")-SUMIFS($H$4:H192,$F$4:F192,"Konto"))</f>
        <v/>
      </c>
      <c r="J192" s="15">
        <f>IF(B192="","",Einstellungen!$B$6+SUMIFS($G$4:G192,$F$4:F192,"Handkassa")-SUMIFS($H$4:H192,$F$4:F192,"Handkassa"))</f>
        <v/>
      </c>
    </row>
    <row r="193">
      <c r="A193" s="13" t="n">
        <v>190</v>
      </c>
      <c r="B193" s="14" t="n"/>
      <c r="C193" s="8" t="n"/>
      <c r="D193" s="8" t="n"/>
      <c r="E193" s="8" t="n"/>
      <c r="F193" s="8" t="n"/>
      <c r="G193" s="10" t="n"/>
      <c r="H193" s="10" t="n"/>
      <c r="I193" s="15">
        <f>IF(B193="","",Einstellungen!$B$5+SUMIFS($G$4:G193,$F$4:F193,"Konto")-SUMIFS($H$4:H193,$F$4:F193,"Konto"))</f>
        <v/>
      </c>
      <c r="J193" s="15">
        <f>IF(B193="","",Einstellungen!$B$6+SUMIFS($G$4:G193,$F$4:F193,"Handkassa")-SUMIFS($H$4:H193,$F$4:F193,"Handkassa"))</f>
        <v/>
      </c>
    </row>
    <row r="194">
      <c r="A194" s="13" t="n">
        <v>191</v>
      </c>
      <c r="B194" s="14" t="n"/>
      <c r="C194" s="8" t="n"/>
      <c r="D194" s="8" t="n"/>
      <c r="E194" s="8" t="n"/>
      <c r="F194" s="8" t="n"/>
      <c r="G194" s="10" t="n"/>
      <c r="H194" s="10" t="n"/>
      <c r="I194" s="15">
        <f>IF(B194="","",Einstellungen!$B$5+SUMIFS($G$4:G194,$F$4:F194,"Konto")-SUMIFS($H$4:H194,$F$4:F194,"Konto"))</f>
        <v/>
      </c>
      <c r="J194" s="15">
        <f>IF(B194="","",Einstellungen!$B$6+SUMIFS($G$4:G194,$F$4:F194,"Handkassa")-SUMIFS($H$4:H194,$F$4:F194,"Handkassa"))</f>
        <v/>
      </c>
    </row>
    <row r="195">
      <c r="A195" s="13" t="n">
        <v>192</v>
      </c>
      <c r="B195" s="14" t="n"/>
      <c r="C195" s="8" t="n"/>
      <c r="D195" s="8" t="n"/>
      <c r="E195" s="8" t="n"/>
      <c r="F195" s="8" t="n"/>
      <c r="G195" s="10" t="n"/>
      <c r="H195" s="10" t="n"/>
      <c r="I195" s="15">
        <f>IF(B195="","",Einstellungen!$B$5+SUMIFS($G$4:G195,$F$4:F195,"Konto")-SUMIFS($H$4:H195,$F$4:F195,"Konto"))</f>
        <v/>
      </c>
      <c r="J195" s="15">
        <f>IF(B195="","",Einstellungen!$B$6+SUMIFS($G$4:G195,$F$4:F195,"Handkassa")-SUMIFS($H$4:H195,$F$4:F195,"Handkassa"))</f>
        <v/>
      </c>
    </row>
    <row r="196">
      <c r="A196" s="13" t="n">
        <v>193</v>
      </c>
      <c r="B196" s="14" t="n"/>
      <c r="C196" s="8" t="n"/>
      <c r="D196" s="8" t="n"/>
      <c r="E196" s="8" t="n"/>
      <c r="F196" s="8" t="n"/>
      <c r="G196" s="10" t="n"/>
      <c r="H196" s="10" t="n"/>
      <c r="I196" s="15">
        <f>IF(B196="","",Einstellungen!$B$5+SUMIFS($G$4:G196,$F$4:F196,"Konto")-SUMIFS($H$4:H196,$F$4:F196,"Konto"))</f>
        <v/>
      </c>
      <c r="J196" s="15">
        <f>IF(B196="","",Einstellungen!$B$6+SUMIFS($G$4:G196,$F$4:F196,"Handkassa")-SUMIFS($H$4:H196,$F$4:F196,"Handkassa"))</f>
        <v/>
      </c>
    </row>
    <row r="197">
      <c r="A197" s="13" t="n">
        <v>194</v>
      </c>
      <c r="B197" s="14" t="n"/>
      <c r="C197" s="8" t="n"/>
      <c r="D197" s="8" t="n"/>
      <c r="E197" s="8" t="n"/>
      <c r="F197" s="8" t="n"/>
      <c r="G197" s="10" t="n"/>
      <c r="H197" s="10" t="n"/>
      <c r="I197" s="15">
        <f>IF(B197="","",Einstellungen!$B$5+SUMIFS($G$4:G197,$F$4:F197,"Konto")-SUMIFS($H$4:H197,$F$4:F197,"Konto"))</f>
        <v/>
      </c>
      <c r="J197" s="15">
        <f>IF(B197="","",Einstellungen!$B$6+SUMIFS($G$4:G197,$F$4:F197,"Handkassa")-SUMIFS($H$4:H197,$F$4:F197,"Handkassa"))</f>
        <v/>
      </c>
    </row>
    <row r="198">
      <c r="A198" s="13" t="n">
        <v>195</v>
      </c>
      <c r="B198" s="14" t="n"/>
      <c r="C198" s="8" t="n"/>
      <c r="D198" s="8" t="n"/>
      <c r="E198" s="8" t="n"/>
      <c r="F198" s="8" t="n"/>
      <c r="G198" s="10" t="n"/>
      <c r="H198" s="10" t="n"/>
      <c r="I198" s="15">
        <f>IF(B198="","",Einstellungen!$B$5+SUMIFS($G$4:G198,$F$4:F198,"Konto")-SUMIFS($H$4:H198,$F$4:F198,"Konto"))</f>
        <v/>
      </c>
      <c r="J198" s="15">
        <f>IF(B198="","",Einstellungen!$B$6+SUMIFS($G$4:G198,$F$4:F198,"Handkassa")-SUMIFS($H$4:H198,$F$4:F198,"Handkassa"))</f>
        <v/>
      </c>
    </row>
    <row r="199">
      <c r="A199" s="13" t="n">
        <v>196</v>
      </c>
      <c r="B199" s="14" t="n"/>
      <c r="C199" s="8" t="n"/>
      <c r="D199" s="8" t="n"/>
      <c r="E199" s="8" t="n"/>
      <c r="F199" s="8" t="n"/>
      <c r="G199" s="10" t="n"/>
      <c r="H199" s="10" t="n"/>
      <c r="I199" s="15">
        <f>IF(B199="","",Einstellungen!$B$5+SUMIFS($G$4:G199,$F$4:F199,"Konto")-SUMIFS($H$4:H199,$F$4:F199,"Konto"))</f>
        <v/>
      </c>
      <c r="J199" s="15">
        <f>IF(B199="","",Einstellungen!$B$6+SUMIFS($G$4:G199,$F$4:F199,"Handkassa")-SUMIFS($H$4:H199,$F$4:F199,"Handkassa"))</f>
        <v/>
      </c>
    </row>
    <row r="200">
      <c r="A200" s="13" t="n">
        <v>197</v>
      </c>
      <c r="B200" s="14" t="n"/>
      <c r="C200" s="8" t="n"/>
      <c r="D200" s="8" t="n"/>
      <c r="E200" s="8" t="n"/>
      <c r="F200" s="8" t="n"/>
      <c r="G200" s="10" t="n"/>
      <c r="H200" s="10" t="n"/>
      <c r="I200" s="15">
        <f>IF(B200="","",Einstellungen!$B$5+SUMIFS($G$4:G200,$F$4:F200,"Konto")-SUMIFS($H$4:H200,$F$4:F200,"Konto"))</f>
        <v/>
      </c>
      <c r="J200" s="15">
        <f>IF(B200="","",Einstellungen!$B$6+SUMIFS($G$4:G200,$F$4:F200,"Handkassa")-SUMIFS($H$4:H200,$F$4:F200,"Handkassa"))</f>
        <v/>
      </c>
    </row>
    <row r="201">
      <c r="A201" s="13" t="n">
        <v>198</v>
      </c>
      <c r="B201" s="14" t="n"/>
      <c r="C201" s="8" t="n"/>
      <c r="D201" s="8" t="n"/>
      <c r="E201" s="8" t="n"/>
      <c r="F201" s="8" t="n"/>
      <c r="G201" s="10" t="n"/>
      <c r="H201" s="10" t="n"/>
      <c r="I201" s="15">
        <f>IF(B201="","",Einstellungen!$B$5+SUMIFS($G$4:G201,$F$4:F201,"Konto")-SUMIFS($H$4:H201,$F$4:F201,"Konto"))</f>
        <v/>
      </c>
      <c r="J201" s="15">
        <f>IF(B201="","",Einstellungen!$B$6+SUMIFS($G$4:G201,$F$4:F201,"Handkassa")-SUMIFS($H$4:H201,$F$4:F201,"Handkassa"))</f>
        <v/>
      </c>
    </row>
    <row r="202">
      <c r="A202" s="13" t="n">
        <v>199</v>
      </c>
      <c r="B202" s="14" t="n"/>
      <c r="C202" s="8" t="n"/>
      <c r="D202" s="8" t="n"/>
      <c r="E202" s="8" t="n"/>
      <c r="F202" s="8" t="n"/>
      <c r="G202" s="10" t="n"/>
      <c r="H202" s="10" t="n"/>
      <c r="I202" s="15">
        <f>IF(B202="","",Einstellungen!$B$5+SUMIFS($G$4:G202,$F$4:F202,"Konto")-SUMIFS($H$4:H202,$F$4:F202,"Konto"))</f>
        <v/>
      </c>
      <c r="J202" s="15">
        <f>IF(B202="","",Einstellungen!$B$6+SUMIFS($G$4:G202,$F$4:F202,"Handkassa")-SUMIFS($H$4:H202,$F$4:F202,"Handkassa"))</f>
        <v/>
      </c>
    </row>
    <row r="203">
      <c r="A203" s="13" t="n">
        <v>200</v>
      </c>
      <c r="B203" s="14" t="n"/>
      <c r="C203" s="8" t="n"/>
      <c r="D203" s="8" t="n"/>
      <c r="E203" s="8" t="n"/>
      <c r="F203" s="8" t="n"/>
      <c r="G203" s="10" t="n"/>
      <c r="H203" s="10" t="n"/>
      <c r="I203" s="15">
        <f>IF(B203="","",Einstellungen!$B$5+SUMIFS($G$4:G203,$F$4:F203,"Konto")-SUMIFS($H$4:H203,$F$4:F203,"Konto"))</f>
        <v/>
      </c>
      <c r="J203" s="15">
        <f>IF(B203="","",Einstellungen!$B$6+SUMIFS($G$4:G203,$F$4:F203,"Handkassa")-SUMIFS($H$4:H203,$F$4:F203,"Handkassa"))</f>
        <v/>
      </c>
    </row>
    <row r="204">
      <c r="A204" s="13" t="n">
        <v>201</v>
      </c>
      <c r="B204" s="14" t="n"/>
      <c r="C204" s="8" t="n"/>
      <c r="D204" s="8" t="n"/>
      <c r="E204" s="8" t="n"/>
      <c r="F204" s="8" t="n"/>
      <c r="G204" s="10" t="n"/>
      <c r="H204" s="10" t="n"/>
      <c r="I204" s="15">
        <f>IF(B204="","",Einstellungen!$B$5+SUMIFS($G$4:G204,$F$4:F204,"Konto")-SUMIFS($H$4:H204,$F$4:F204,"Konto"))</f>
        <v/>
      </c>
      <c r="J204" s="15">
        <f>IF(B204="","",Einstellungen!$B$6+SUMIFS($G$4:G204,$F$4:F204,"Handkassa")-SUMIFS($H$4:H204,$F$4:F204,"Handkassa"))</f>
        <v/>
      </c>
    </row>
    <row r="205">
      <c r="A205" s="13" t="n">
        <v>202</v>
      </c>
      <c r="B205" s="14" t="n"/>
      <c r="C205" s="8" t="n"/>
      <c r="D205" s="8" t="n"/>
      <c r="E205" s="8" t="n"/>
      <c r="F205" s="8" t="n"/>
      <c r="G205" s="10" t="n"/>
      <c r="H205" s="10" t="n"/>
      <c r="I205" s="15">
        <f>IF(B205="","",Einstellungen!$B$5+SUMIFS($G$4:G205,$F$4:F205,"Konto")-SUMIFS($H$4:H205,$F$4:F205,"Konto"))</f>
        <v/>
      </c>
      <c r="J205" s="15">
        <f>IF(B205="","",Einstellungen!$B$6+SUMIFS($G$4:G205,$F$4:F205,"Handkassa")-SUMIFS($H$4:H205,$F$4:F205,"Handkassa"))</f>
        <v/>
      </c>
    </row>
    <row r="206">
      <c r="A206" s="13" t="n">
        <v>203</v>
      </c>
      <c r="B206" s="14" t="n"/>
      <c r="C206" s="8" t="n"/>
      <c r="D206" s="8" t="n"/>
      <c r="E206" s="8" t="n"/>
      <c r="F206" s="8" t="n"/>
      <c r="G206" s="10" t="n"/>
      <c r="H206" s="10" t="n"/>
      <c r="I206" s="15">
        <f>IF(B206="","",Einstellungen!$B$5+SUMIFS($G$4:G206,$F$4:F206,"Konto")-SUMIFS($H$4:H206,$F$4:F206,"Konto"))</f>
        <v/>
      </c>
      <c r="J206" s="15">
        <f>IF(B206="","",Einstellungen!$B$6+SUMIFS($G$4:G206,$F$4:F206,"Handkassa")-SUMIFS($H$4:H206,$F$4:F206,"Handkassa"))</f>
        <v/>
      </c>
    </row>
    <row r="207">
      <c r="A207" s="13" t="n">
        <v>204</v>
      </c>
      <c r="B207" s="14" t="n"/>
      <c r="C207" s="8" t="n"/>
      <c r="D207" s="8" t="n"/>
      <c r="E207" s="8" t="n"/>
      <c r="F207" s="8" t="n"/>
      <c r="G207" s="10" t="n"/>
      <c r="H207" s="10" t="n"/>
      <c r="I207" s="15">
        <f>IF(B207="","",Einstellungen!$B$5+SUMIFS($G$4:G207,$F$4:F207,"Konto")-SUMIFS($H$4:H207,$F$4:F207,"Konto"))</f>
        <v/>
      </c>
      <c r="J207" s="15">
        <f>IF(B207="","",Einstellungen!$B$6+SUMIFS($G$4:G207,$F$4:F207,"Handkassa")-SUMIFS($H$4:H207,$F$4:F207,"Handkassa"))</f>
        <v/>
      </c>
    </row>
    <row r="208">
      <c r="A208" s="13" t="n">
        <v>205</v>
      </c>
      <c r="B208" s="14" t="n"/>
      <c r="C208" s="8" t="n"/>
      <c r="D208" s="8" t="n"/>
      <c r="E208" s="8" t="n"/>
      <c r="F208" s="8" t="n"/>
      <c r="G208" s="10" t="n"/>
      <c r="H208" s="10" t="n"/>
      <c r="I208" s="15">
        <f>IF(B208="","",Einstellungen!$B$5+SUMIFS($G$4:G208,$F$4:F208,"Konto")-SUMIFS($H$4:H208,$F$4:F208,"Konto"))</f>
        <v/>
      </c>
      <c r="J208" s="15">
        <f>IF(B208="","",Einstellungen!$B$6+SUMIFS($G$4:G208,$F$4:F208,"Handkassa")-SUMIFS($H$4:H208,$F$4:F208,"Handkassa"))</f>
        <v/>
      </c>
    </row>
    <row r="209">
      <c r="A209" s="13" t="n">
        <v>206</v>
      </c>
      <c r="B209" s="14" t="n"/>
      <c r="C209" s="8" t="n"/>
      <c r="D209" s="8" t="n"/>
      <c r="E209" s="8" t="n"/>
      <c r="F209" s="8" t="n"/>
      <c r="G209" s="10" t="n"/>
      <c r="H209" s="10" t="n"/>
      <c r="I209" s="15">
        <f>IF(B209="","",Einstellungen!$B$5+SUMIFS($G$4:G209,$F$4:F209,"Konto")-SUMIFS($H$4:H209,$F$4:F209,"Konto"))</f>
        <v/>
      </c>
      <c r="J209" s="15">
        <f>IF(B209="","",Einstellungen!$B$6+SUMIFS($G$4:G209,$F$4:F209,"Handkassa")-SUMIFS($H$4:H209,$F$4:F209,"Handkassa"))</f>
        <v/>
      </c>
    </row>
    <row r="210">
      <c r="A210" s="13" t="n">
        <v>207</v>
      </c>
      <c r="B210" s="14" t="n"/>
      <c r="C210" s="8" t="n"/>
      <c r="D210" s="8" t="n"/>
      <c r="E210" s="8" t="n"/>
      <c r="F210" s="8" t="n"/>
      <c r="G210" s="10" t="n"/>
      <c r="H210" s="10" t="n"/>
      <c r="I210" s="15">
        <f>IF(B210="","",Einstellungen!$B$5+SUMIFS($G$4:G210,$F$4:F210,"Konto")-SUMIFS($H$4:H210,$F$4:F210,"Konto"))</f>
        <v/>
      </c>
      <c r="J210" s="15">
        <f>IF(B210="","",Einstellungen!$B$6+SUMIFS($G$4:G210,$F$4:F210,"Handkassa")-SUMIFS($H$4:H210,$F$4:F210,"Handkassa"))</f>
        <v/>
      </c>
    </row>
    <row r="211">
      <c r="A211" s="13" t="n">
        <v>208</v>
      </c>
      <c r="B211" s="14" t="n"/>
      <c r="C211" s="8" t="n"/>
      <c r="D211" s="8" t="n"/>
      <c r="E211" s="8" t="n"/>
      <c r="F211" s="8" t="n"/>
      <c r="G211" s="10" t="n"/>
      <c r="H211" s="10" t="n"/>
      <c r="I211" s="15">
        <f>IF(B211="","",Einstellungen!$B$5+SUMIFS($G$4:G211,$F$4:F211,"Konto")-SUMIFS($H$4:H211,$F$4:F211,"Konto"))</f>
        <v/>
      </c>
      <c r="J211" s="15">
        <f>IF(B211="","",Einstellungen!$B$6+SUMIFS($G$4:G211,$F$4:F211,"Handkassa")-SUMIFS($H$4:H211,$F$4:F211,"Handkassa"))</f>
        <v/>
      </c>
    </row>
    <row r="212">
      <c r="A212" s="13" t="n">
        <v>209</v>
      </c>
      <c r="B212" s="14" t="n"/>
      <c r="C212" s="8" t="n"/>
      <c r="D212" s="8" t="n"/>
      <c r="E212" s="8" t="n"/>
      <c r="F212" s="8" t="n"/>
      <c r="G212" s="10" t="n"/>
      <c r="H212" s="10" t="n"/>
      <c r="I212" s="15">
        <f>IF(B212="","",Einstellungen!$B$5+SUMIFS($G$4:G212,$F$4:F212,"Konto")-SUMIFS($H$4:H212,$F$4:F212,"Konto"))</f>
        <v/>
      </c>
      <c r="J212" s="15">
        <f>IF(B212="","",Einstellungen!$B$6+SUMIFS($G$4:G212,$F$4:F212,"Handkassa")-SUMIFS($H$4:H212,$F$4:F212,"Handkassa"))</f>
        <v/>
      </c>
    </row>
    <row r="213">
      <c r="A213" s="13" t="n">
        <v>210</v>
      </c>
      <c r="B213" s="14" t="n"/>
      <c r="C213" s="8" t="n"/>
      <c r="D213" s="8" t="n"/>
      <c r="E213" s="8" t="n"/>
      <c r="F213" s="8" t="n"/>
      <c r="G213" s="10" t="n"/>
      <c r="H213" s="10" t="n"/>
      <c r="I213" s="15">
        <f>IF(B213="","",Einstellungen!$B$5+SUMIFS($G$4:G213,$F$4:F213,"Konto")-SUMIFS($H$4:H213,$F$4:F213,"Konto"))</f>
        <v/>
      </c>
      <c r="J213" s="15">
        <f>IF(B213="","",Einstellungen!$B$6+SUMIFS($G$4:G213,$F$4:F213,"Handkassa")-SUMIFS($H$4:H213,$F$4:F213,"Handkassa"))</f>
        <v/>
      </c>
    </row>
    <row r="214">
      <c r="A214" s="13" t="n">
        <v>211</v>
      </c>
      <c r="B214" s="14" t="n"/>
      <c r="C214" s="8" t="n"/>
      <c r="D214" s="8" t="n"/>
      <c r="E214" s="8" t="n"/>
      <c r="F214" s="8" t="n"/>
      <c r="G214" s="10" t="n"/>
      <c r="H214" s="10" t="n"/>
      <c r="I214" s="15">
        <f>IF(B214="","",Einstellungen!$B$5+SUMIFS($G$4:G214,$F$4:F214,"Konto")-SUMIFS($H$4:H214,$F$4:F214,"Konto"))</f>
        <v/>
      </c>
      <c r="J214" s="15">
        <f>IF(B214="","",Einstellungen!$B$6+SUMIFS($G$4:G214,$F$4:F214,"Handkassa")-SUMIFS($H$4:H214,$F$4:F214,"Handkassa"))</f>
        <v/>
      </c>
    </row>
    <row r="215">
      <c r="A215" s="13" t="n">
        <v>212</v>
      </c>
      <c r="B215" s="14" t="n"/>
      <c r="C215" s="8" t="n"/>
      <c r="D215" s="8" t="n"/>
      <c r="E215" s="8" t="n"/>
      <c r="F215" s="8" t="n"/>
      <c r="G215" s="10" t="n"/>
      <c r="H215" s="10" t="n"/>
      <c r="I215" s="15">
        <f>IF(B215="","",Einstellungen!$B$5+SUMIFS($G$4:G215,$F$4:F215,"Konto")-SUMIFS($H$4:H215,$F$4:F215,"Konto"))</f>
        <v/>
      </c>
      <c r="J215" s="15">
        <f>IF(B215="","",Einstellungen!$B$6+SUMIFS($G$4:G215,$F$4:F215,"Handkassa")-SUMIFS($H$4:H215,$F$4:F215,"Handkassa"))</f>
        <v/>
      </c>
    </row>
    <row r="216">
      <c r="A216" s="13" t="n">
        <v>213</v>
      </c>
      <c r="B216" s="14" t="n"/>
      <c r="C216" s="8" t="n"/>
      <c r="D216" s="8" t="n"/>
      <c r="E216" s="8" t="n"/>
      <c r="F216" s="8" t="n"/>
      <c r="G216" s="10" t="n"/>
      <c r="H216" s="10" t="n"/>
      <c r="I216" s="15">
        <f>IF(B216="","",Einstellungen!$B$5+SUMIFS($G$4:G216,$F$4:F216,"Konto")-SUMIFS($H$4:H216,$F$4:F216,"Konto"))</f>
        <v/>
      </c>
      <c r="J216" s="15">
        <f>IF(B216="","",Einstellungen!$B$6+SUMIFS($G$4:G216,$F$4:F216,"Handkassa")-SUMIFS($H$4:H216,$F$4:F216,"Handkassa"))</f>
        <v/>
      </c>
    </row>
    <row r="217">
      <c r="A217" s="13" t="n">
        <v>214</v>
      </c>
      <c r="B217" s="14" t="n"/>
      <c r="C217" s="8" t="n"/>
      <c r="D217" s="8" t="n"/>
      <c r="E217" s="8" t="n"/>
      <c r="F217" s="8" t="n"/>
      <c r="G217" s="10" t="n"/>
      <c r="H217" s="10" t="n"/>
      <c r="I217" s="15">
        <f>IF(B217="","",Einstellungen!$B$5+SUMIFS($G$4:G217,$F$4:F217,"Konto")-SUMIFS($H$4:H217,$F$4:F217,"Konto"))</f>
        <v/>
      </c>
      <c r="J217" s="15">
        <f>IF(B217="","",Einstellungen!$B$6+SUMIFS($G$4:G217,$F$4:F217,"Handkassa")-SUMIFS($H$4:H217,$F$4:F217,"Handkassa"))</f>
        <v/>
      </c>
    </row>
    <row r="218">
      <c r="A218" s="13" t="n">
        <v>215</v>
      </c>
      <c r="B218" s="14" t="n"/>
      <c r="C218" s="8" t="n"/>
      <c r="D218" s="8" t="n"/>
      <c r="E218" s="8" t="n"/>
      <c r="F218" s="8" t="n"/>
      <c r="G218" s="10" t="n"/>
      <c r="H218" s="10" t="n"/>
      <c r="I218" s="15">
        <f>IF(B218="","",Einstellungen!$B$5+SUMIFS($G$4:G218,$F$4:F218,"Konto")-SUMIFS($H$4:H218,$F$4:F218,"Konto"))</f>
        <v/>
      </c>
      <c r="J218" s="15">
        <f>IF(B218="","",Einstellungen!$B$6+SUMIFS($G$4:G218,$F$4:F218,"Handkassa")-SUMIFS($H$4:H218,$F$4:F218,"Handkassa"))</f>
        <v/>
      </c>
    </row>
    <row r="219">
      <c r="A219" s="13" t="n">
        <v>216</v>
      </c>
      <c r="B219" s="14" t="n"/>
      <c r="C219" s="8" t="n"/>
      <c r="D219" s="8" t="n"/>
      <c r="E219" s="8" t="n"/>
      <c r="F219" s="8" t="n"/>
      <c r="G219" s="10" t="n"/>
      <c r="H219" s="10" t="n"/>
      <c r="I219" s="15">
        <f>IF(B219="","",Einstellungen!$B$5+SUMIFS($G$4:G219,$F$4:F219,"Konto")-SUMIFS($H$4:H219,$F$4:F219,"Konto"))</f>
        <v/>
      </c>
      <c r="J219" s="15">
        <f>IF(B219="","",Einstellungen!$B$6+SUMIFS($G$4:G219,$F$4:F219,"Handkassa")-SUMIFS($H$4:H219,$F$4:F219,"Handkassa"))</f>
        <v/>
      </c>
    </row>
    <row r="220">
      <c r="A220" s="13" t="n">
        <v>217</v>
      </c>
      <c r="B220" s="14" t="n"/>
      <c r="C220" s="8" t="n"/>
      <c r="D220" s="8" t="n"/>
      <c r="E220" s="8" t="n"/>
      <c r="F220" s="8" t="n"/>
      <c r="G220" s="10" t="n"/>
      <c r="H220" s="10" t="n"/>
      <c r="I220" s="15">
        <f>IF(B220="","",Einstellungen!$B$5+SUMIFS($G$4:G220,$F$4:F220,"Konto")-SUMIFS($H$4:H220,$F$4:F220,"Konto"))</f>
        <v/>
      </c>
      <c r="J220" s="15">
        <f>IF(B220="","",Einstellungen!$B$6+SUMIFS($G$4:G220,$F$4:F220,"Handkassa")-SUMIFS($H$4:H220,$F$4:F220,"Handkassa"))</f>
        <v/>
      </c>
    </row>
    <row r="221">
      <c r="A221" s="13" t="n">
        <v>218</v>
      </c>
      <c r="B221" s="14" t="n"/>
      <c r="C221" s="8" t="n"/>
      <c r="D221" s="8" t="n"/>
      <c r="E221" s="8" t="n"/>
      <c r="F221" s="8" t="n"/>
      <c r="G221" s="10" t="n"/>
      <c r="H221" s="10" t="n"/>
      <c r="I221" s="15">
        <f>IF(B221="","",Einstellungen!$B$5+SUMIFS($G$4:G221,$F$4:F221,"Konto")-SUMIFS($H$4:H221,$F$4:F221,"Konto"))</f>
        <v/>
      </c>
      <c r="J221" s="15">
        <f>IF(B221="","",Einstellungen!$B$6+SUMIFS($G$4:G221,$F$4:F221,"Handkassa")-SUMIFS($H$4:H221,$F$4:F221,"Handkassa"))</f>
        <v/>
      </c>
    </row>
    <row r="222">
      <c r="A222" s="13" t="n">
        <v>219</v>
      </c>
      <c r="B222" s="14" t="n"/>
      <c r="C222" s="8" t="n"/>
      <c r="D222" s="8" t="n"/>
      <c r="E222" s="8" t="n"/>
      <c r="F222" s="8" t="n"/>
      <c r="G222" s="10" t="n"/>
      <c r="H222" s="10" t="n"/>
      <c r="I222" s="15">
        <f>IF(B222="","",Einstellungen!$B$5+SUMIFS($G$4:G222,$F$4:F222,"Konto")-SUMIFS($H$4:H222,$F$4:F222,"Konto"))</f>
        <v/>
      </c>
      <c r="J222" s="15">
        <f>IF(B222="","",Einstellungen!$B$6+SUMIFS($G$4:G222,$F$4:F222,"Handkassa")-SUMIFS($H$4:H222,$F$4:F222,"Handkassa"))</f>
        <v/>
      </c>
    </row>
    <row r="223">
      <c r="A223" s="13" t="n">
        <v>220</v>
      </c>
      <c r="B223" s="14" t="n"/>
      <c r="C223" s="8" t="n"/>
      <c r="D223" s="8" t="n"/>
      <c r="E223" s="8" t="n"/>
      <c r="F223" s="8" t="n"/>
      <c r="G223" s="10" t="n"/>
      <c r="H223" s="10" t="n"/>
      <c r="I223" s="15">
        <f>IF(B223="","",Einstellungen!$B$5+SUMIFS($G$4:G223,$F$4:F223,"Konto")-SUMIFS($H$4:H223,$F$4:F223,"Konto"))</f>
        <v/>
      </c>
      <c r="J223" s="15">
        <f>IF(B223="","",Einstellungen!$B$6+SUMIFS($G$4:G223,$F$4:F223,"Handkassa")-SUMIFS($H$4:H223,$F$4:F223,"Handkassa"))</f>
        <v/>
      </c>
    </row>
    <row r="224">
      <c r="A224" s="13" t="n">
        <v>221</v>
      </c>
      <c r="B224" s="14" t="n"/>
      <c r="C224" s="8" t="n"/>
      <c r="D224" s="8" t="n"/>
      <c r="E224" s="8" t="n"/>
      <c r="F224" s="8" t="n"/>
      <c r="G224" s="10" t="n"/>
      <c r="H224" s="10" t="n"/>
      <c r="I224" s="15">
        <f>IF(B224="","",Einstellungen!$B$5+SUMIFS($G$4:G224,$F$4:F224,"Konto")-SUMIFS($H$4:H224,$F$4:F224,"Konto"))</f>
        <v/>
      </c>
      <c r="J224" s="15">
        <f>IF(B224="","",Einstellungen!$B$6+SUMIFS($G$4:G224,$F$4:F224,"Handkassa")-SUMIFS($H$4:H224,$F$4:F224,"Handkassa"))</f>
        <v/>
      </c>
    </row>
    <row r="225">
      <c r="A225" s="13" t="n">
        <v>222</v>
      </c>
      <c r="B225" s="14" t="n"/>
      <c r="C225" s="8" t="n"/>
      <c r="D225" s="8" t="n"/>
      <c r="E225" s="8" t="n"/>
      <c r="F225" s="8" t="n"/>
      <c r="G225" s="10" t="n"/>
      <c r="H225" s="10" t="n"/>
      <c r="I225" s="15">
        <f>IF(B225="","",Einstellungen!$B$5+SUMIFS($G$4:G225,$F$4:F225,"Konto")-SUMIFS($H$4:H225,$F$4:F225,"Konto"))</f>
        <v/>
      </c>
      <c r="J225" s="15">
        <f>IF(B225="","",Einstellungen!$B$6+SUMIFS($G$4:G225,$F$4:F225,"Handkassa")-SUMIFS($H$4:H225,$F$4:F225,"Handkassa"))</f>
        <v/>
      </c>
    </row>
    <row r="226">
      <c r="A226" s="13" t="n">
        <v>223</v>
      </c>
      <c r="B226" s="14" t="n"/>
      <c r="C226" s="8" t="n"/>
      <c r="D226" s="8" t="n"/>
      <c r="E226" s="8" t="n"/>
      <c r="F226" s="8" t="n"/>
      <c r="G226" s="10" t="n"/>
      <c r="H226" s="10" t="n"/>
      <c r="I226" s="15">
        <f>IF(B226="","",Einstellungen!$B$5+SUMIFS($G$4:G226,$F$4:F226,"Konto")-SUMIFS($H$4:H226,$F$4:F226,"Konto"))</f>
        <v/>
      </c>
      <c r="J226" s="15">
        <f>IF(B226="","",Einstellungen!$B$6+SUMIFS($G$4:G226,$F$4:F226,"Handkassa")-SUMIFS($H$4:H226,$F$4:F226,"Handkassa"))</f>
        <v/>
      </c>
    </row>
    <row r="227">
      <c r="A227" s="13" t="n">
        <v>224</v>
      </c>
      <c r="B227" s="14" t="n"/>
      <c r="C227" s="8" t="n"/>
      <c r="D227" s="8" t="n"/>
      <c r="E227" s="8" t="n"/>
      <c r="F227" s="8" t="n"/>
      <c r="G227" s="10" t="n"/>
      <c r="H227" s="10" t="n"/>
      <c r="I227" s="15">
        <f>IF(B227="","",Einstellungen!$B$5+SUMIFS($G$4:G227,$F$4:F227,"Konto")-SUMIFS($H$4:H227,$F$4:F227,"Konto"))</f>
        <v/>
      </c>
      <c r="J227" s="15">
        <f>IF(B227="","",Einstellungen!$B$6+SUMIFS($G$4:G227,$F$4:F227,"Handkassa")-SUMIFS($H$4:H227,$F$4:F227,"Handkassa"))</f>
        <v/>
      </c>
    </row>
    <row r="228">
      <c r="A228" s="13" t="n">
        <v>225</v>
      </c>
      <c r="B228" s="14" t="n"/>
      <c r="C228" s="8" t="n"/>
      <c r="D228" s="8" t="n"/>
      <c r="E228" s="8" t="n"/>
      <c r="F228" s="8" t="n"/>
      <c r="G228" s="10" t="n"/>
      <c r="H228" s="10" t="n"/>
      <c r="I228" s="15">
        <f>IF(B228="","",Einstellungen!$B$5+SUMIFS($G$4:G228,$F$4:F228,"Konto")-SUMIFS($H$4:H228,$F$4:F228,"Konto"))</f>
        <v/>
      </c>
      <c r="J228" s="15">
        <f>IF(B228="","",Einstellungen!$B$6+SUMIFS($G$4:G228,$F$4:F228,"Handkassa")-SUMIFS($H$4:H228,$F$4:F228,"Handkassa"))</f>
        <v/>
      </c>
    </row>
    <row r="229">
      <c r="A229" s="13" t="n">
        <v>226</v>
      </c>
      <c r="B229" s="14" t="n"/>
      <c r="C229" s="8" t="n"/>
      <c r="D229" s="8" t="n"/>
      <c r="E229" s="8" t="n"/>
      <c r="F229" s="8" t="n"/>
      <c r="G229" s="10" t="n"/>
      <c r="H229" s="10" t="n"/>
      <c r="I229" s="15">
        <f>IF(B229="","",Einstellungen!$B$5+SUMIFS($G$4:G229,$F$4:F229,"Konto")-SUMIFS($H$4:H229,$F$4:F229,"Konto"))</f>
        <v/>
      </c>
      <c r="J229" s="15">
        <f>IF(B229="","",Einstellungen!$B$6+SUMIFS($G$4:G229,$F$4:F229,"Handkassa")-SUMIFS($H$4:H229,$F$4:F229,"Handkassa"))</f>
        <v/>
      </c>
    </row>
    <row r="230">
      <c r="A230" s="13" t="n">
        <v>227</v>
      </c>
      <c r="B230" s="14" t="n"/>
      <c r="C230" s="8" t="n"/>
      <c r="D230" s="8" t="n"/>
      <c r="E230" s="8" t="n"/>
      <c r="F230" s="8" t="n"/>
      <c r="G230" s="10" t="n"/>
      <c r="H230" s="10" t="n"/>
      <c r="I230" s="15">
        <f>IF(B230="","",Einstellungen!$B$5+SUMIFS($G$4:G230,$F$4:F230,"Konto")-SUMIFS($H$4:H230,$F$4:F230,"Konto"))</f>
        <v/>
      </c>
      <c r="J230" s="15">
        <f>IF(B230="","",Einstellungen!$B$6+SUMIFS($G$4:G230,$F$4:F230,"Handkassa")-SUMIFS($H$4:H230,$F$4:F230,"Handkassa"))</f>
        <v/>
      </c>
    </row>
    <row r="231">
      <c r="A231" s="13" t="n">
        <v>228</v>
      </c>
      <c r="B231" s="14" t="n"/>
      <c r="C231" s="8" t="n"/>
      <c r="D231" s="8" t="n"/>
      <c r="E231" s="8" t="n"/>
      <c r="F231" s="8" t="n"/>
      <c r="G231" s="10" t="n"/>
      <c r="H231" s="10" t="n"/>
      <c r="I231" s="15">
        <f>IF(B231="","",Einstellungen!$B$5+SUMIFS($G$4:G231,$F$4:F231,"Konto")-SUMIFS($H$4:H231,$F$4:F231,"Konto"))</f>
        <v/>
      </c>
      <c r="J231" s="15">
        <f>IF(B231="","",Einstellungen!$B$6+SUMIFS($G$4:G231,$F$4:F231,"Handkassa")-SUMIFS($H$4:H231,$F$4:F231,"Handkassa"))</f>
        <v/>
      </c>
    </row>
    <row r="232">
      <c r="A232" s="13" t="n">
        <v>229</v>
      </c>
      <c r="B232" s="14" t="n"/>
      <c r="C232" s="8" t="n"/>
      <c r="D232" s="8" t="n"/>
      <c r="E232" s="8" t="n"/>
      <c r="F232" s="8" t="n"/>
      <c r="G232" s="10" t="n"/>
      <c r="H232" s="10" t="n"/>
      <c r="I232" s="15">
        <f>IF(B232="","",Einstellungen!$B$5+SUMIFS($G$4:G232,$F$4:F232,"Konto")-SUMIFS($H$4:H232,$F$4:F232,"Konto"))</f>
        <v/>
      </c>
      <c r="J232" s="15">
        <f>IF(B232="","",Einstellungen!$B$6+SUMIFS($G$4:G232,$F$4:F232,"Handkassa")-SUMIFS($H$4:H232,$F$4:F232,"Handkassa"))</f>
        <v/>
      </c>
    </row>
    <row r="233">
      <c r="A233" s="13" t="n">
        <v>230</v>
      </c>
      <c r="B233" s="14" t="n"/>
      <c r="C233" s="8" t="n"/>
      <c r="D233" s="8" t="n"/>
      <c r="E233" s="8" t="n"/>
      <c r="F233" s="8" t="n"/>
      <c r="G233" s="10" t="n"/>
      <c r="H233" s="10" t="n"/>
      <c r="I233" s="15">
        <f>IF(B233="","",Einstellungen!$B$5+SUMIFS($G$4:G233,$F$4:F233,"Konto")-SUMIFS($H$4:H233,$F$4:F233,"Konto"))</f>
        <v/>
      </c>
      <c r="J233" s="15">
        <f>IF(B233="","",Einstellungen!$B$6+SUMIFS($G$4:G233,$F$4:F233,"Handkassa")-SUMIFS($H$4:H233,$F$4:F233,"Handkassa"))</f>
        <v/>
      </c>
    </row>
    <row r="234">
      <c r="A234" s="13" t="n">
        <v>231</v>
      </c>
      <c r="B234" s="14" t="n"/>
      <c r="C234" s="8" t="n"/>
      <c r="D234" s="8" t="n"/>
      <c r="E234" s="8" t="n"/>
      <c r="F234" s="8" t="n"/>
      <c r="G234" s="10" t="n"/>
      <c r="H234" s="10" t="n"/>
      <c r="I234" s="15">
        <f>IF(B234="","",Einstellungen!$B$5+SUMIFS($G$4:G234,$F$4:F234,"Konto")-SUMIFS($H$4:H234,$F$4:F234,"Konto"))</f>
        <v/>
      </c>
      <c r="J234" s="15">
        <f>IF(B234="","",Einstellungen!$B$6+SUMIFS($G$4:G234,$F$4:F234,"Handkassa")-SUMIFS($H$4:H234,$F$4:F234,"Handkassa"))</f>
        <v/>
      </c>
    </row>
    <row r="235">
      <c r="A235" s="13" t="n">
        <v>232</v>
      </c>
      <c r="B235" s="14" t="n"/>
      <c r="C235" s="8" t="n"/>
      <c r="D235" s="8" t="n"/>
      <c r="E235" s="8" t="n"/>
      <c r="F235" s="8" t="n"/>
      <c r="G235" s="10" t="n"/>
      <c r="H235" s="10" t="n"/>
      <c r="I235" s="15">
        <f>IF(B235="","",Einstellungen!$B$5+SUMIFS($G$4:G235,$F$4:F235,"Konto")-SUMIFS($H$4:H235,$F$4:F235,"Konto"))</f>
        <v/>
      </c>
      <c r="J235" s="15">
        <f>IF(B235="","",Einstellungen!$B$6+SUMIFS($G$4:G235,$F$4:F235,"Handkassa")-SUMIFS($H$4:H235,$F$4:F235,"Handkassa"))</f>
        <v/>
      </c>
    </row>
    <row r="236">
      <c r="A236" s="13" t="n">
        <v>233</v>
      </c>
      <c r="B236" s="14" t="n"/>
      <c r="C236" s="8" t="n"/>
      <c r="D236" s="8" t="n"/>
      <c r="E236" s="8" t="n"/>
      <c r="F236" s="8" t="n"/>
      <c r="G236" s="10" t="n"/>
      <c r="H236" s="10" t="n"/>
      <c r="I236" s="15">
        <f>IF(B236="","",Einstellungen!$B$5+SUMIFS($G$4:G236,$F$4:F236,"Konto")-SUMIFS($H$4:H236,$F$4:F236,"Konto"))</f>
        <v/>
      </c>
      <c r="J236" s="15">
        <f>IF(B236="","",Einstellungen!$B$6+SUMIFS($G$4:G236,$F$4:F236,"Handkassa")-SUMIFS($H$4:H236,$F$4:F236,"Handkassa"))</f>
        <v/>
      </c>
    </row>
    <row r="237">
      <c r="A237" s="13" t="n">
        <v>234</v>
      </c>
      <c r="B237" s="14" t="n"/>
      <c r="C237" s="8" t="n"/>
      <c r="D237" s="8" t="n"/>
      <c r="E237" s="8" t="n"/>
      <c r="F237" s="8" t="n"/>
      <c r="G237" s="10" t="n"/>
      <c r="H237" s="10" t="n"/>
      <c r="I237" s="15">
        <f>IF(B237="","",Einstellungen!$B$5+SUMIFS($G$4:G237,$F$4:F237,"Konto")-SUMIFS($H$4:H237,$F$4:F237,"Konto"))</f>
        <v/>
      </c>
      <c r="J237" s="15">
        <f>IF(B237="","",Einstellungen!$B$6+SUMIFS($G$4:G237,$F$4:F237,"Handkassa")-SUMIFS($H$4:H237,$F$4:F237,"Handkassa"))</f>
        <v/>
      </c>
    </row>
    <row r="238">
      <c r="A238" s="13" t="n">
        <v>235</v>
      </c>
      <c r="B238" s="14" t="n"/>
      <c r="C238" s="8" t="n"/>
      <c r="D238" s="8" t="n"/>
      <c r="E238" s="8" t="n"/>
      <c r="F238" s="8" t="n"/>
      <c r="G238" s="10" t="n"/>
      <c r="H238" s="10" t="n"/>
      <c r="I238" s="15">
        <f>IF(B238="","",Einstellungen!$B$5+SUMIFS($G$4:G238,$F$4:F238,"Konto")-SUMIFS($H$4:H238,$F$4:F238,"Konto"))</f>
        <v/>
      </c>
      <c r="J238" s="15">
        <f>IF(B238="","",Einstellungen!$B$6+SUMIFS($G$4:G238,$F$4:F238,"Handkassa")-SUMIFS($H$4:H238,$F$4:F238,"Handkassa"))</f>
        <v/>
      </c>
    </row>
    <row r="239">
      <c r="A239" s="13" t="n">
        <v>236</v>
      </c>
      <c r="B239" s="14" t="n"/>
      <c r="C239" s="8" t="n"/>
      <c r="D239" s="8" t="n"/>
      <c r="E239" s="8" t="n"/>
      <c r="F239" s="8" t="n"/>
      <c r="G239" s="10" t="n"/>
      <c r="H239" s="10" t="n"/>
      <c r="I239" s="15">
        <f>IF(B239="","",Einstellungen!$B$5+SUMIFS($G$4:G239,$F$4:F239,"Konto")-SUMIFS($H$4:H239,$F$4:F239,"Konto"))</f>
        <v/>
      </c>
      <c r="J239" s="15">
        <f>IF(B239="","",Einstellungen!$B$6+SUMIFS($G$4:G239,$F$4:F239,"Handkassa")-SUMIFS($H$4:H239,$F$4:F239,"Handkassa"))</f>
        <v/>
      </c>
    </row>
    <row r="240">
      <c r="A240" s="13" t="n">
        <v>237</v>
      </c>
      <c r="B240" s="14" t="n"/>
      <c r="C240" s="8" t="n"/>
      <c r="D240" s="8" t="n"/>
      <c r="E240" s="8" t="n"/>
      <c r="F240" s="8" t="n"/>
      <c r="G240" s="10" t="n"/>
      <c r="H240" s="10" t="n"/>
      <c r="I240" s="15">
        <f>IF(B240="","",Einstellungen!$B$5+SUMIFS($G$4:G240,$F$4:F240,"Konto")-SUMIFS($H$4:H240,$F$4:F240,"Konto"))</f>
        <v/>
      </c>
      <c r="J240" s="15">
        <f>IF(B240="","",Einstellungen!$B$6+SUMIFS($G$4:G240,$F$4:F240,"Handkassa")-SUMIFS($H$4:H240,$F$4:F240,"Handkassa"))</f>
        <v/>
      </c>
    </row>
    <row r="241">
      <c r="A241" s="13" t="n">
        <v>238</v>
      </c>
      <c r="B241" s="14" t="n"/>
      <c r="C241" s="8" t="n"/>
      <c r="D241" s="8" t="n"/>
      <c r="E241" s="8" t="n"/>
      <c r="F241" s="8" t="n"/>
      <c r="G241" s="10" t="n"/>
      <c r="H241" s="10" t="n"/>
      <c r="I241" s="15">
        <f>IF(B241="","",Einstellungen!$B$5+SUMIFS($G$4:G241,$F$4:F241,"Konto")-SUMIFS($H$4:H241,$F$4:F241,"Konto"))</f>
        <v/>
      </c>
      <c r="J241" s="15">
        <f>IF(B241="","",Einstellungen!$B$6+SUMIFS($G$4:G241,$F$4:F241,"Handkassa")-SUMIFS($H$4:H241,$F$4:F241,"Handkassa"))</f>
        <v/>
      </c>
    </row>
    <row r="242">
      <c r="A242" s="13" t="n">
        <v>239</v>
      </c>
      <c r="B242" s="14" t="n"/>
      <c r="C242" s="8" t="n"/>
      <c r="D242" s="8" t="n"/>
      <c r="E242" s="8" t="n"/>
      <c r="F242" s="8" t="n"/>
      <c r="G242" s="10" t="n"/>
      <c r="H242" s="10" t="n"/>
      <c r="I242" s="15">
        <f>IF(B242="","",Einstellungen!$B$5+SUMIFS($G$4:G242,$F$4:F242,"Konto")-SUMIFS($H$4:H242,$F$4:F242,"Konto"))</f>
        <v/>
      </c>
      <c r="J242" s="15">
        <f>IF(B242="","",Einstellungen!$B$6+SUMIFS($G$4:G242,$F$4:F242,"Handkassa")-SUMIFS($H$4:H242,$F$4:F242,"Handkassa"))</f>
        <v/>
      </c>
    </row>
    <row r="243">
      <c r="A243" s="13" t="n">
        <v>240</v>
      </c>
      <c r="B243" s="14" t="n"/>
      <c r="C243" s="8" t="n"/>
      <c r="D243" s="8" t="n"/>
      <c r="E243" s="8" t="n"/>
      <c r="F243" s="8" t="n"/>
      <c r="G243" s="10" t="n"/>
      <c r="H243" s="10" t="n"/>
      <c r="I243" s="15">
        <f>IF(B243="","",Einstellungen!$B$5+SUMIFS($G$4:G243,$F$4:F243,"Konto")-SUMIFS($H$4:H243,$F$4:F243,"Konto"))</f>
        <v/>
      </c>
      <c r="J243" s="15">
        <f>IF(B243="","",Einstellungen!$B$6+SUMIFS($G$4:G243,$F$4:F243,"Handkassa")-SUMIFS($H$4:H243,$F$4:F243,"Handkassa"))</f>
        <v/>
      </c>
    </row>
    <row r="244">
      <c r="A244" s="13" t="n">
        <v>241</v>
      </c>
      <c r="B244" s="14" t="n"/>
      <c r="C244" s="8" t="n"/>
      <c r="D244" s="8" t="n"/>
      <c r="E244" s="8" t="n"/>
      <c r="F244" s="8" t="n"/>
      <c r="G244" s="10" t="n"/>
      <c r="H244" s="10" t="n"/>
      <c r="I244" s="15">
        <f>IF(B244="","",Einstellungen!$B$5+SUMIFS($G$4:G244,$F$4:F244,"Konto")-SUMIFS($H$4:H244,$F$4:F244,"Konto"))</f>
        <v/>
      </c>
      <c r="J244" s="15">
        <f>IF(B244="","",Einstellungen!$B$6+SUMIFS($G$4:G244,$F$4:F244,"Handkassa")-SUMIFS($H$4:H244,$F$4:F244,"Handkassa"))</f>
        <v/>
      </c>
    </row>
    <row r="245">
      <c r="A245" s="13" t="n">
        <v>242</v>
      </c>
      <c r="B245" s="14" t="n"/>
      <c r="C245" s="8" t="n"/>
      <c r="D245" s="8" t="n"/>
      <c r="E245" s="8" t="n"/>
      <c r="F245" s="8" t="n"/>
      <c r="G245" s="10" t="n"/>
      <c r="H245" s="10" t="n"/>
      <c r="I245" s="15">
        <f>IF(B245="","",Einstellungen!$B$5+SUMIFS($G$4:G245,$F$4:F245,"Konto")-SUMIFS($H$4:H245,$F$4:F245,"Konto"))</f>
        <v/>
      </c>
      <c r="J245" s="15">
        <f>IF(B245="","",Einstellungen!$B$6+SUMIFS($G$4:G245,$F$4:F245,"Handkassa")-SUMIFS($H$4:H245,$F$4:F245,"Handkassa"))</f>
        <v/>
      </c>
    </row>
    <row r="246">
      <c r="A246" s="13" t="n">
        <v>243</v>
      </c>
      <c r="B246" s="14" t="n"/>
      <c r="C246" s="8" t="n"/>
      <c r="D246" s="8" t="n"/>
      <c r="E246" s="8" t="n"/>
      <c r="F246" s="8" t="n"/>
      <c r="G246" s="10" t="n"/>
      <c r="H246" s="10" t="n"/>
      <c r="I246" s="15">
        <f>IF(B246="","",Einstellungen!$B$5+SUMIFS($G$4:G246,$F$4:F246,"Konto")-SUMIFS($H$4:H246,$F$4:F246,"Konto"))</f>
        <v/>
      </c>
      <c r="J246" s="15">
        <f>IF(B246="","",Einstellungen!$B$6+SUMIFS($G$4:G246,$F$4:F246,"Handkassa")-SUMIFS($H$4:H246,$F$4:F246,"Handkassa"))</f>
        <v/>
      </c>
    </row>
    <row r="247">
      <c r="A247" s="13" t="n">
        <v>244</v>
      </c>
      <c r="B247" s="14" t="n"/>
      <c r="C247" s="8" t="n"/>
      <c r="D247" s="8" t="n"/>
      <c r="E247" s="8" t="n"/>
      <c r="F247" s="8" t="n"/>
      <c r="G247" s="10" t="n"/>
      <c r="H247" s="10" t="n"/>
      <c r="I247" s="15">
        <f>IF(B247="","",Einstellungen!$B$5+SUMIFS($G$4:G247,$F$4:F247,"Konto")-SUMIFS($H$4:H247,$F$4:F247,"Konto"))</f>
        <v/>
      </c>
      <c r="J247" s="15">
        <f>IF(B247="","",Einstellungen!$B$6+SUMIFS($G$4:G247,$F$4:F247,"Handkassa")-SUMIFS($H$4:H247,$F$4:F247,"Handkassa"))</f>
        <v/>
      </c>
    </row>
    <row r="248">
      <c r="A248" s="13" t="n">
        <v>245</v>
      </c>
      <c r="B248" s="14" t="n"/>
      <c r="C248" s="8" t="n"/>
      <c r="D248" s="8" t="n"/>
      <c r="E248" s="8" t="n"/>
      <c r="F248" s="8" t="n"/>
      <c r="G248" s="10" t="n"/>
      <c r="H248" s="10" t="n"/>
      <c r="I248" s="15">
        <f>IF(B248="","",Einstellungen!$B$5+SUMIFS($G$4:G248,$F$4:F248,"Konto")-SUMIFS($H$4:H248,$F$4:F248,"Konto"))</f>
        <v/>
      </c>
      <c r="J248" s="15">
        <f>IF(B248="","",Einstellungen!$B$6+SUMIFS($G$4:G248,$F$4:F248,"Handkassa")-SUMIFS($H$4:H248,$F$4:F248,"Handkassa"))</f>
        <v/>
      </c>
    </row>
    <row r="249">
      <c r="A249" s="13" t="n">
        <v>246</v>
      </c>
      <c r="B249" s="14" t="n"/>
      <c r="C249" s="8" t="n"/>
      <c r="D249" s="8" t="n"/>
      <c r="E249" s="8" t="n"/>
      <c r="F249" s="8" t="n"/>
      <c r="G249" s="10" t="n"/>
      <c r="H249" s="10" t="n"/>
      <c r="I249" s="15">
        <f>IF(B249="","",Einstellungen!$B$5+SUMIFS($G$4:G249,$F$4:F249,"Konto")-SUMIFS($H$4:H249,$F$4:F249,"Konto"))</f>
        <v/>
      </c>
      <c r="J249" s="15">
        <f>IF(B249="","",Einstellungen!$B$6+SUMIFS($G$4:G249,$F$4:F249,"Handkassa")-SUMIFS($H$4:H249,$F$4:F249,"Handkassa"))</f>
        <v/>
      </c>
    </row>
    <row r="250">
      <c r="A250" s="13" t="n">
        <v>247</v>
      </c>
      <c r="B250" s="14" t="n"/>
      <c r="C250" s="8" t="n"/>
      <c r="D250" s="8" t="n"/>
      <c r="E250" s="8" t="n"/>
      <c r="F250" s="8" t="n"/>
      <c r="G250" s="10" t="n"/>
      <c r="H250" s="10" t="n"/>
      <c r="I250" s="15">
        <f>IF(B250="","",Einstellungen!$B$5+SUMIFS($G$4:G250,$F$4:F250,"Konto")-SUMIFS($H$4:H250,$F$4:F250,"Konto"))</f>
        <v/>
      </c>
      <c r="J250" s="15">
        <f>IF(B250="","",Einstellungen!$B$6+SUMIFS($G$4:G250,$F$4:F250,"Handkassa")-SUMIFS($H$4:H250,$F$4:F250,"Handkassa"))</f>
        <v/>
      </c>
    </row>
    <row r="251">
      <c r="A251" s="13" t="n">
        <v>248</v>
      </c>
      <c r="B251" s="14" t="n"/>
      <c r="C251" s="8" t="n"/>
      <c r="D251" s="8" t="n"/>
      <c r="E251" s="8" t="n"/>
      <c r="F251" s="8" t="n"/>
      <c r="G251" s="10" t="n"/>
      <c r="H251" s="10" t="n"/>
      <c r="I251" s="15">
        <f>IF(B251="","",Einstellungen!$B$5+SUMIFS($G$4:G251,$F$4:F251,"Konto")-SUMIFS($H$4:H251,$F$4:F251,"Konto"))</f>
        <v/>
      </c>
      <c r="J251" s="15">
        <f>IF(B251="","",Einstellungen!$B$6+SUMIFS($G$4:G251,$F$4:F251,"Handkassa")-SUMIFS($H$4:H251,$F$4:F251,"Handkassa"))</f>
        <v/>
      </c>
    </row>
    <row r="252">
      <c r="A252" s="13" t="n">
        <v>249</v>
      </c>
      <c r="B252" s="14" t="n"/>
      <c r="C252" s="8" t="n"/>
      <c r="D252" s="8" t="n"/>
      <c r="E252" s="8" t="n"/>
      <c r="F252" s="8" t="n"/>
      <c r="G252" s="10" t="n"/>
      <c r="H252" s="10" t="n"/>
      <c r="I252" s="15">
        <f>IF(B252="","",Einstellungen!$B$5+SUMIFS($G$4:G252,$F$4:F252,"Konto")-SUMIFS($H$4:H252,$F$4:F252,"Konto"))</f>
        <v/>
      </c>
      <c r="J252" s="15">
        <f>IF(B252="","",Einstellungen!$B$6+SUMIFS($G$4:G252,$F$4:F252,"Handkassa")-SUMIFS($H$4:H252,$F$4:F252,"Handkassa"))</f>
        <v/>
      </c>
    </row>
    <row r="253">
      <c r="A253" s="13" t="n">
        <v>250</v>
      </c>
      <c r="B253" s="14" t="n"/>
      <c r="C253" s="8" t="n"/>
      <c r="D253" s="8" t="n"/>
      <c r="E253" s="8" t="n"/>
      <c r="F253" s="8" t="n"/>
      <c r="G253" s="10" t="n"/>
      <c r="H253" s="10" t="n"/>
      <c r="I253" s="15">
        <f>IF(B253="","",Einstellungen!$B$5+SUMIFS($G$4:G253,$F$4:F253,"Konto")-SUMIFS($H$4:H253,$F$4:F253,"Konto"))</f>
        <v/>
      </c>
      <c r="J253" s="15">
        <f>IF(B253="","",Einstellungen!$B$6+SUMIFS($G$4:G253,$F$4:F253,"Handkassa")-SUMIFS($H$4:H253,$F$4:F253,"Handkassa"))</f>
        <v/>
      </c>
    </row>
    <row r="254">
      <c r="A254" s="13" t="n">
        <v>251</v>
      </c>
      <c r="B254" s="14" t="n"/>
      <c r="C254" s="8" t="n"/>
      <c r="D254" s="8" t="n"/>
      <c r="E254" s="8" t="n"/>
      <c r="F254" s="8" t="n"/>
      <c r="G254" s="10" t="n"/>
      <c r="H254" s="10" t="n"/>
      <c r="I254" s="15">
        <f>IF(B254="","",Einstellungen!$B$5+SUMIFS($G$4:G254,$F$4:F254,"Konto")-SUMIFS($H$4:H254,$F$4:F254,"Konto"))</f>
        <v/>
      </c>
      <c r="J254" s="15">
        <f>IF(B254="","",Einstellungen!$B$6+SUMIFS($G$4:G254,$F$4:F254,"Handkassa")-SUMIFS($H$4:H254,$F$4:F254,"Handkassa"))</f>
        <v/>
      </c>
    </row>
    <row r="255">
      <c r="A255" s="13" t="n">
        <v>252</v>
      </c>
      <c r="B255" s="14" t="n"/>
      <c r="C255" s="8" t="n"/>
      <c r="D255" s="8" t="n"/>
      <c r="E255" s="8" t="n"/>
      <c r="F255" s="8" t="n"/>
      <c r="G255" s="10" t="n"/>
      <c r="H255" s="10" t="n"/>
      <c r="I255" s="15">
        <f>IF(B255="","",Einstellungen!$B$5+SUMIFS($G$4:G255,$F$4:F255,"Konto")-SUMIFS($H$4:H255,$F$4:F255,"Konto"))</f>
        <v/>
      </c>
      <c r="J255" s="15">
        <f>IF(B255="","",Einstellungen!$B$6+SUMIFS($G$4:G255,$F$4:F255,"Handkassa")-SUMIFS($H$4:H255,$F$4:F255,"Handkassa"))</f>
        <v/>
      </c>
    </row>
    <row r="256">
      <c r="A256" s="13" t="n">
        <v>253</v>
      </c>
      <c r="B256" s="14" t="n"/>
      <c r="C256" s="8" t="n"/>
      <c r="D256" s="8" t="n"/>
      <c r="E256" s="8" t="n"/>
      <c r="F256" s="8" t="n"/>
      <c r="G256" s="10" t="n"/>
      <c r="H256" s="10" t="n"/>
      <c r="I256" s="15">
        <f>IF(B256="","",Einstellungen!$B$5+SUMIFS($G$4:G256,$F$4:F256,"Konto")-SUMIFS($H$4:H256,$F$4:F256,"Konto"))</f>
        <v/>
      </c>
      <c r="J256" s="15">
        <f>IF(B256="","",Einstellungen!$B$6+SUMIFS($G$4:G256,$F$4:F256,"Handkassa")-SUMIFS($H$4:H256,$F$4:F256,"Handkassa"))</f>
        <v/>
      </c>
    </row>
    <row r="257">
      <c r="A257" s="13" t="n">
        <v>254</v>
      </c>
      <c r="B257" s="14" t="n"/>
      <c r="C257" s="8" t="n"/>
      <c r="D257" s="8" t="n"/>
      <c r="E257" s="8" t="n"/>
      <c r="F257" s="8" t="n"/>
      <c r="G257" s="10" t="n"/>
      <c r="H257" s="10" t="n"/>
      <c r="I257" s="15">
        <f>IF(B257="","",Einstellungen!$B$5+SUMIFS($G$4:G257,$F$4:F257,"Konto")-SUMIFS($H$4:H257,$F$4:F257,"Konto"))</f>
        <v/>
      </c>
      <c r="J257" s="15">
        <f>IF(B257="","",Einstellungen!$B$6+SUMIFS($G$4:G257,$F$4:F257,"Handkassa")-SUMIFS($H$4:H257,$F$4:F257,"Handkassa"))</f>
        <v/>
      </c>
    </row>
    <row r="258">
      <c r="A258" s="13" t="n">
        <v>255</v>
      </c>
      <c r="B258" s="14" t="n"/>
      <c r="C258" s="8" t="n"/>
      <c r="D258" s="8" t="n"/>
      <c r="E258" s="8" t="n"/>
      <c r="F258" s="8" t="n"/>
      <c r="G258" s="10" t="n"/>
      <c r="H258" s="10" t="n"/>
      <c r="I258" s="15">
        <f>IF(B258="","",Einstellungen!$B$5+SUMIFS($G$4:G258,$F$4:F258,"Konto")-SUMIFS($H$4:H258,$F$4:F258,"Konto"))</f>
        <v/>
      </c>
      <c r="J258" s="15">
        <f>IF(B258="","",Einstellungen!$B$6+SUMIFS($G$4:G258,$F$4:F258,"Handkassa")-SUMIFS($H$4:H258,$F$4:F258,"Handkassa"))</f>
        <v/>
      </c>
    </row>
    <row r="259">
      <c r="A259" s="13" t="n">
        <v>256</v>
      </c>
      <c r="B259" s="14" t="n"/>
      <c r="C259" s="8" t="n"/>
      <c r="D259" s="8" t="n"/>
      <c r="E259" s="8" t="n"/>
      <c r="F259" s="8" t="n"/>
      <c r="G259" s="10" t="n"/>
      <c r="H259" s="10" t="n"/>
      <c r="I259" s="15">
        <f>IF(B259="","",Einstellungen!$B$5+SUMIFS($G$4:G259,$F$4:F259,"Konto")-SUMIFS($H$4:H259,$F$4:F259,"Konto"))</f>
        <v/>
      </c>
      <c r="J259" s="15">
        <f>IF(B259="","",Einstellungen!$B$6+SUMIFS($G$4:G259,$F$4:F259,"Handkassa")-SUMIFS($H$4:H259,$F$4:F259,"Handkassa"))</f>
        <v/>
      </c>
    </row>
    <row r="260">
      <c r="A260" s="13" t="n">
        <v>257</v>
      </c>
      <c r="B260" s="14" t="n"/>
      <c r="C260" s="8" t="n"/>
      <c r="D260" s="8" t="n"/>
      <c r="E260" s="8" t="n"/>
      <c r="F260" s="8" t="n"/>
      <c r="G260" s="10" t="n"/>
      <c r="H260" s="10" t="n"/>
      <c r="I260" s="15">
        <f>IF(B260="","",Einstellungen!$B$5+SUMIFS($G$4:G260,$F$4:F260,"Konto")-SUMIFS($H$4:H260,$F$4:F260,"Konto"))</f>
        <v/>
      </c>
      <c r="J260" s="15">
        <f>IF(B260="","",Einstellungen!$B$6+SUMIFS($G$4:G260,$F$4:F260,"Handkassa")-SUMIFS($H$4:H260,$F$4:F260,"Handkassa"))</f>
        <v/>
      </c>
    </row>
    <row r="261">
      <c r="A261" s="13" t="n">
        <v>258</v>
      </c>
      <c r="B261" s="14" t="n"/>
      <c r="C261" s="8" t="n"/>
      <c r="D261" s="8" t="n"/>
      <c r="E261" s="8" t="n"/>
      <c r="F261" s="8" t="n"/>
      <c r="G261" s="10" t="n"/>
      <c r="H261" s="10" t="n"/>
      <c r="I261" s="15">
        <f>IF(B261="","",Einstellungen!$B$5+SUMIFS($G$4:G261,$F$4:F261,"Konto")-SUMIFS($H$4:H261,$F$4:F261,"Konto"))</f>
        <v/>
      </c>
      <c r="J261" s="15">
        <f>IF(B261="","",Einstellungen!$B$6+SUMIFS($G$4:G261,$F$4:F261,"Handkassa")-SUMIFS($H$4:H261,$F$4:F261,"Handkassa"))</f>
        <v/>
      </c>
    </row>
    <row r="262">
      <c r="A262" s="13" t="n">
        <v>259</v>
      </c>
      <c r="B262" s="14" t="n"/>
      <c r="C262" s="8" t="n"/>
      <c r="D262" s="8" t="n"/>
      <c r="E262" s="8" t="n"/>
      <c r="F262" s="8" t="n"/>
      <c r="G262" s="10" t="n"/>
      <c r="H262" s="10" t="n"/>
      <c r="I262" s="15">
        <f>IF(B262="","",Einstellungen!$B$5+SUMIFS($G$4:G262,$F$4:F262,"Konto")-SUMIFS($H$4:H262,$F$4:F262,"Konto"))</f>
        <v/>
      </c>
      <c r="J262" s="15">
        <f>IF(B262="","",Einstellungen!$B$6+SUMIFS($G$4:G262,$F$4:F262,"Handkassa")-SUMIFS($H$4:H262,$F$4:F262,"Handkassa"))</f>
        <v/>
      </c>
    </row>
    <row r="263">
      <c r="A263" s="13" t="n">
        <v>260</v>
      </c>
      <c r="B263" s="14" t="n"/>
      <c r="C263" s="8" t="n"/>
      <c r="D263" s="8" t="n"/>
      <c r="E263" s="8" t="n"/>
      <c r="F263" s="8" t="n"/>
      <c r="G263" s="10" t="n"/>
      <c r="H263" s="10" t="n"/>
      <c r="I263" s="15">
        <f>IF(B263="","",Einstellungen!$B$5+SUMIFS($G$4:G263,$F$4:F263,"Konto")-SUMIFS($H$4:H263,$F$4:F263,"Konto"))</f>
        <v/>
      </c>
      <c r="J263" s="15">
        <f>IF(B263="","",Einstellungen!$B$6+SUMIFS($G$4:G263,$F$4:F263,"Handkassa")-SUMIFS($H$4:H263,$F$4:F263,"Handkassa"))</f>
        <v/>
      </c>
    </row>
    <row r="264">
      <c r="A264" s="13" t="n">
        <v>261</v>
      </c>
      <c r="B264" s="14" t="n"/>
      <c r="C264" s="8" t="n"/>
      <c r="D264" s="8" t="n"/>
      <c r="E264" s="8" t="n"/>
      <c r="F264" s="8" t="n"/>
      <c r="G264" s="10" t="n"/>
      <c r="H264" s="10" t="n"/>
      <c r="I264" s="15">
        <f>IF(B264="","",Einstellungen!$B$5+SUMIFS($G$4:G264,$F$4:F264,"Konto")-SUMIFS($H$4:H264,$F$4:F264,"Konto"))</f>
        <v/>
      </c>
      <c r="J264" s="15">
        <f>IF(B264="","",Einstellungen!$B$6+SUMIFS($G$4:G264,$F$4:F264,"Handkassa")-SUMIFS($H$4:H264,$F$4:F264,"Handkassa"))</f>
        <v/>
      </c>
    </row>
    <row r="265">
      <c r="A265" s="13" t="n">
        <v>262</v>
      </c>
      <c r="B265" s="14" t="n"/>
      <c r="C265" s="8" t="n"/>
      <c r="D265" s="8" t="n"/>
      <c r="E265" s="8" t="n"/>
      <c r="F265" s="8" t="n"/>
      <c r="G265" s="10" t="n"/>
      <c r="H265" s="10" t="n"/>
      <c r="I265" s="15">
        <f>IF(B265="","",Einstellungen!$B$5+SUMIFS($G$4:G265,$F$4:F265,"Konto")-SUMIFS($H$4:H265,$F$4:F265,"Konto"))</f>
        <v/>
      </c>
      <c r="J265" s="15">
        <f>IF(B265="","",Einstellungen!$B$6+SUMIFS($G$4:G265,$F$4:F265,"Handkassa")-SUMIFS($H$4:H265,$F$4:F265,"Handkassa"))</f>
        <v/>
      </c>
    </row>
    <row r="266">
      <c r="A266" s="13" t="n">
        <v>263</v>
      </c>
      <c r="B266" s="14" t="n"/>
      <c r="C266" s="8" t="n"/>
      <c r="D266" s="8" t="n"/>
      <c r="E266" s="8" t="n"/>
      <c r="F266" s="8" t="n"/>
      <c r="G266" s="10" t="n"/>
      <c r="H266" s="10" t="n"/>
      <c r="I266" s="15">
        <f>IF(B266="","",Einstellungen!$B$5+SUMIFS($G$4:G266,$F$4:F266,"Konto")-SUMIFS($H$4:H266,$F$4:F266,"Konto"))</f>
        <v/>
      </c>
      <c r="J266" s="15">
        <f>IF(B266="","",Einstellungen!$B$6+SUMIFS($G$4:G266,$F$4:F266,"Handkassa")-SUMIFS($H$4:H266,$F$4:F266,"Handkassa"))</f>
        <v/>
      </c>
    </row>
    <row r="267">
      <c r="A267" s="13" t="n">
        <v>264</v>
      </c>
      <c r="B267" s="14" t="n"/>
      <c r="C267" s="8" t="n"/>
      <c r="D267" s="8" t="n"/>
      <c r="E267" s="8" t="n"/>
      <c r="F267" s="8" t="n"/>
      <c r="G267" s="10" t="n"/>
      <c r="H267" s="10" t="n"/>
      <c r="I267" s="15">
        <f>IF(B267="","",Einstellungen!$B$5+SUMIFS($G$4:G267,$F$4:F267,"Konto")-SUMIFS($H$4:H267,$F$4:F267,"Konto"))</f>
        <v/>
      </c>
      <c r="J267" s="15">
        <f>IF(B267="","",Einstellungen!$B$6+SUMIFS($G$4:G267,$F$4:F267,"Handkassa")-SUMIFS($H$4:H267,$F$4:F267,"Handkassa"))</f>
        <v/>
      </c>
    </row>
    <row r="268">
      <c r="A268" s="13" t="n">
        <v>265</v>
      </c>
      <c r="B268" s="14" t="n"/>
      <c r="C268" s="8" t="n"/>
      <c r="D268" s="8" t="n"/>
      <c r="E268" s="8" t="n"/>
      <c r="F268" s="8" t="n"/>
      <c r="G268" s="10" t="n"/>
      <c r="H268" s="10" t="n"/>
      <c r="I268" s="15">
        <f>IF(B268="","",Einstellungen!$B$5+SUMIFS($G$4:G268,$F$4:F268,"Konto")-SUMIFS($H$4:H268,$F$4:F268,"Konto"))</f>
        <v/>
      </c>
      <c r="J268" s="15">
        <f>IF(B268="","",Einstellungen!$B$6+SUMIFS($G$4:G268,$F$4:F268,"Handkassa")-SUMIFS($H$4:H268,$F$4:F268,"Handkassa"))</f>
        <v/>
      </c>
    </row>
    <row r="269">
      <c r="A269" s="13" t="n">
        <v>266</v>
      </c>
      <c r="B269" s="14" t="n"/>
      <c r="C269" s="8" t="n"/>
      <c r="D269" s="8" t="n"/>
      <c r="E269" s="8" t="n"/>
      <c r="F269" s="8" t="n"/>
      <c r="G269" s="10" t="n"/>
      <c r="H269" s="10" t="n"/>
      <c r="I269" s="15">
        <f>IF(B269="","",Einstellungen!$B$5+SUMIFS($G$4:G269,$F$4:F269,"Konto")-SUMIFS($H$4:H269,$F$4:F269,"Konto"))</f>
        <v/>
      </c>
      <c r="J269" s="15">
        <f>IF(B269="","",Einstellungen!$B$6+SUMIFS($G$4:G269,$F$4:F269,"Handkassa")-SUMIFS($H$4:H269,$F$4:F269,"Handkassa"))</f>
        <v/>
      </c>
    </row>
    <row r="270">
      <c r="A270" s="13" t="n">
        <v>267</v>
      </c>
      <c r="B270" s="14" t="n"/>
      <c r="C270" s="8" t="n"/>
      <c r="D270" s="8" t="n"/>
      <c r="E270" s="8" t="n"/>
      <c r="F270" s="8" t="n"/>
      <c r="G270" s="10" t="n"/>
      <c r="H270" s="10" t="n"/>
      <c r="I270" s="15">
        <f>IF(B270="","",Einstellungen!$B$5+SUMIFS($G$4:G270,$F$4:F270,"Konto")-SUMIFS($H$4:H270,$F$4:F270,"Konto"))</f>
        <v/>
      </c>
      <c r="J270" s="15">
        <f>IF(B270="","",Einstellungen!$B$6+SUMIFS($G$4:G270,$F$4:F270,"Handkassa")-SUMIFS($H$4:H270,$F$4:F270,"Handkassa"))</f>
        <v/>
      </c>
    </row>
    <row r="271">
      <c r="A271" s="13" t="n">
        <v>268</v>
      </c>
      <c r="B271" s="14" t="n"/>
      <c r="C271" s="8" t="n"/>
      <c r="D271" s="8" t="n"/>
      <c r="E271" s="8" t="n"/>
      <c r="F271" s="8" t="n"/>
      <c r="G271" s="10" t="n"/>
      <c r="H271" s="10" t="n"/>
      <c r="I271" s="15">
        <f>IF(B271="","",Einstellungen!$B$5+SUMIFS($G$4:G271,$F$4:F271,"Konto")-SUMIFS($H$4:H271,$F$4:F271,"Konto"))</f>
        <v/>
      </c>
      <c r="J271" s="15">
        <f>IF(B271="","",Einstellungen!$B$6+SUMIFS($G$4:G271,$F$4:F271,"Handkassa")-SUMIFS($H$4:H271,$F$4:F271,"Handkassa"))</f>
        <v/>
      </c>
    </row>
    <row r="272">
      <c r="A272" s="13" t="n">
        <v>269</v>
      </c>
      <c r="B272" s="14" t="n"/>
      <c r="C272" s="8" t="n"/>
      <c r="D272" s="8" t="n"/>
      <c r="E272" s="8" t="n"/>
      <c r="F272" s="8" t="n"/>
      <c r="G272" s="10" t="n"/>
      <c r="H272" s="10" t="n"/>
      <c r="I272" s="15">
        <f>IF(B272="","",Einstellungen!$B$5+SUMIFS($G$4:G272,$F$4:F272,"Konto")-SUMIFS($H$4:H272,$F$4:F272,"Konto"))</f>
        <v/>
      </c>
      <c r="J272" s="15">
        <f>IF(B272="","",Einstellungen!$B$6+SUMIFS($G$4:G272,$F$4:F272,"Handkassa")-SUMIFS($H$4:H272,$F$4:F272,"Handkassa"))</f>
        <v/>
      </c>
    </row>
    <row r="273">
      <c r="A273" s="13" t="n">
        <v>270</v>
      </c>
      <c r="B273" s="14" t="n"/>
      <c r="C273" s="8" t="n"/>
      <c r="D273" s="8" t="n"/>
      <c r="E273" s="8" t="n"/>
      <c r="F273" s="8" t="n"/>
      <c r="G273" s="10" t="n"/>
      <c r="H273" s="10" t="n"/>
      <c r="I273" s="15">
        <f>IF(B273="","",Einstellungen!$B$5+SUMIFS($G$4:G273,$F$4:F273,"Konto")-SUMIFS($H$4:H273,$F$4:F273,"Konto"))</f>
        <v/>
      </c>
      <c r="J273" s="15">
        <f>IF(B273="","",Einstellungen!$B$6+SUMIFS($G$4:G273,$F$4:F273,"Handkassa")-SUMIFS($H$4:H273,$F$4:F273,"Handkassa"))</f>
        <v/>
      </c>
    </row>
    <row r="274">
      <c r="A274" s="13" t="n">
        <v>271</v>
      </c>
      <c r="B274" s="14" t="n"/>
      <c r="C274" s="8" t="n"/>
      <c r="D274" s="8" t="n"/>
      <c r="E274" s="8" t="n"/>
      <c r="F274" s="8" t="n"/>
      <c r="G274" s="10" t="n"/>
      <c r="H274" s="10" t="n"/>
      <c r="I274" s="15">
        <f>IF(B274="","",Einstellungen!$B$5+SUMIFS($G$4:G274,$F$4:F274,"Konto")-SUMIFS($H$4:H274,$F$4:F274,"Konto"))</f>
        <v/>
      </c>
      <c r="J274" s="15">
        <f>IF(B274="","",Einstellungen!$B$6+SUMIFS($G$4:G274,$F$4:F274,"Handkassa")-SUMIFS($H$4:H274,$F$4:F274,"Handkassa"))</f>
        <v/>
      </c>
    </row>
    <row r="275">
      <c r="A275" s="13" t="n">
        <v>272</v>
      </c>
      <c r="B275" s="14" t="n"/>
      <c r="C275" s="8" t="n"/>
      <c r="D275" s="8" t="n"/>
      <c r="E275" s="8" t="n"/>
      <c r="F275" s="8" t="n"/>
      <c r="G275" s="10" t="n"/>
      <c r="H275" s="10" t="n"/>
      <c r="I275" s="15">
        <f>IF(B275="","",Einstellungen!$B$5+SUMIFS($G$4:G275,$F$4:F275,"Konto")-SUMIFS($H$4:H275,$F$4:F275,"Konto"))</f>
        <v/>
      </c>
      <c r="J275" s="15">
        <f>IF(B275="","",Einstellungen!$B$6+SUMIFS($G$4:G275,$F$4:F275,"Handkassa")-SUMIFS($H$4:H275,$F$4:F275,"Handkassa"))</f>
        <v/>
      </c>
    </row>
    <row r="276">
      <c r="A276" s="13" t="n">
        <v>273</v>
      </c>
      <c r="B276" s="14" t="n"/>
      <c r="C276" s="8" t="n"/>
      <c r="D276" s="8" t="n"/>
      <c r="E276" s="8" t="n"/>
      <c r="F276" s="8" t="n"/>
      <c r="G276" s="10" t="n"/>
      <c r="H276" s="10" t="n"/>
      <c r="I276" s="15">
        <f>IF(B276="","",Einstellungen!$B$5+SUMIFS($G$4:G276,$F$4:F276,"Konto")-SUMIFS($H$4:H276,$F$4:F276,"Konto"))</f>
        <v/>
      </c>
      <c r="J276" s="15">
        <f>IF(B276="","",Einstellungen!$B$6+SUMIFS($G$4:G276,$F$4:F276,"Handkassa")-SUMIFS($H$4:H276,$F$4:F276,"Handkassa"))</f>
        <v/>
      </c>
    </row>
    <row r="277">
      <c r="A277" s="13" t="n">
        <v>274</v>
      </c>
      <c r="B277" s="14" t="n"/>
      <c r="C277" s="8" t="n"/>
      <c r="D277" s="8" t="n"/>
      <c r="E277" s="8" t="n"/>
      <c r="F277" s="8" t="n"/>
      <c r="G277" s="10" t="n"/>
      <c r="H277" s="10" t="n"/>
      <c r="I277" s="15">
        <f>IF(B277="","",Einstellungen!$B$5+SUMIFS($G$4:G277,$F$4:F277,"Konto")-SUMIFS($H$4:H277,$F$4:F277,"Konto"))</f>
        <v/>
      </c>
      <c r="J277" s="15">
        <f>IF(B277="","",Einstellungen!$B$6+SUMIFS($G$4:G277,$F$4:F277,"Handkassa")-SUMIFS($H$4:H277,$F$4:F277,"Handkassa"))</f>
        <v/>
      </c>
    </row>
    <row r="278">
      <c r="A278" s="13" t="n">
        <v>275</v>
      </c>
      <c r="B278" s="14" t="n"/>
      <c r="C278" s="8" t="n"/>
      <c r="D278" s="8" t="n"/>
      <c r="E278" s="8" t="n"/>
      <c r="F278" s="8" t="n"/>
      <c r="G278" s="10" t="n"/>
      <c r="H278" s="10" t="n"/>
      <c r="I278" s="15">
        <f>IF(B278="","",Einstellungen!$B$5+SUMIFS($G$4:G278,$F$4:F278,"Konto")-SUMIFS($H$4:H278,$F$4:F278,"Konto"))</f>
        <v/>
      </c>
      <c r="J278" s="15">
        <f>IF(B278="","",Einstellungen!$B$6+SUMIFS($G$4:G278,$F$4:F278,"Handkassa")-SUMIFS($H$4:H278,$F$4:F278,"Handkassa"))</f>
        <v/>
      </c>
    </row>
    <row r="279">
      <c r="A279" s="13" t="n">
        <v>276</v>
      </c>
      <c r="B279" s="14" t="n"/>
      <c r="C279" s="8" t="n"/>
      <c r="D279" s="8" t="n"/>
      <c r="E279" s="8" t="n"/>
      <c r="F279" s="8" t="n"/>
      <c r="G279" s="10" t="n"/>
      <c r="H279" s="10" t="n"/>
      <c r="I279" s="15">
        <f>IF(B279="","",Einstellungen!$B$5+SUMIFS($G$4:G279,$F$4:F279,"Konto")-SUMIFS($H$4:H279,$F$4:F279,"Konto"))</f>
        <v/>
      </c>
      <c r="J279" s="15">
        <f>IF(B279="","",Einstellungen!$B$6+SUMIFS($G$4:G279,$F$4:F279,"Handkassa")-SUMIFS($H$4:H279,$F$4:F279,"Handkassa"))</f>
        <v/>
      </c>
    </row>
    <row r="280">
      <c r="A280" s="13" t="n">
        <v>277</v>
      </c>
      <c r="B280" s="14" t="n"/>
      <c r="C280" s="8" t="n"/>
      <c r="D280" s="8" t="n"/>
      <c r="E280" s="8" t="n"/>
      <c r="F280" s="8" t="n"/>
      <c r="G280" s="10" t="n"/>
      <c r="H280" s="10" t="n"/>
      <c r="I280" s="15">
        <f>IF(B280="","",Einstellungen!$B$5+SUMIFS($G$4:G280,$F$4:F280,"Konto")-SUMIFS($H$4:H280,$F$4:F280,"Konto"))</f>
        <v/>
      </c>
      <c r="J280" s="15">
        <f>IF(B280="","",Einstellungen!$B$6+SUMIFS($G$4:G280,$F$4:F280,"Handkassa")-SUMIFS($H$4:H280,$F$4:F280,"Handkassa"))</f>
        <v/>
      </c>
    </row>
    <row r="281">
      <c r="A281" s="13" t="n">
        <v>278</v>
      </c>
      <c r="B281" s="14" t="n"/>
      <c r="C281" s="8" t="n"/>
      <c r="D281" s="8" t="n"/>
      <c r="E281" s="8" t="n"/>
      <c r="F281" s="8" t="n"/>
      <c r="G281" s="10" t="n"/>
      <c r="H281" s="10" t="n"/>
      <c r="I281" s="15">
        <f>IF(B281="","",Einstellungen!$B$5+SUMIFS($G$4:G281,$F$4:F281,"Konto")-SUMIFS($H$4:H281,$F$4:F281,"Konto"))</f>
        <v/>
      </c>
      <c r="J281" s="15">
        <f>IF(B281="","",Einstellungen!$B$6+SUMIFS($G$4:G281,$F$4:F281,"Handkassa")-SUMIFS($H$4:H281,$F$4:F281,"Handkassa"))</f>
        <v/>
      </c>
    </row>
    <row r="282">
      <c r="A282" s="13" t="n">
        <v>279</v>
      </c>
      <c r="B282" s="14" t="n"/>
      <c r="C282" s="8" t="n"/>
      <c r="D282" s="8" t="n"/>
      <c r="E282" s="8" t="n"/>
      <c r="F282" s="8" t="n"/>
      <c r="G282" s="10" t="n"/>
      <c r="H282" s="10" t="n"/>
      <c r="I282" s="15">
        <f>IF(B282="","",Einstellungen!$B$5+SUMIFS($G$4:G282,$F$4:F282,"Konto")-SUMIFS($H$4:H282,$F$4:F282,"Konto"))</f>
        <v/>
      </c>
      <c r="J282" s="15">
        <f>IF(B282="","",Einstellungen!$B$6+SUMIFS($G$4:G282,$F$4:F282,"Handkassa")-SUMIFS($H$4:H282,$F$4:F282,"Handkassa"))</f>
        <v/>
      </c>
    </row>
    <row r="283">
      <c r="A283" s="13" t="n">
        <v>280</v>
      </c>
      <c r="B283" s="14" t="n"/>
      <c r="C283" s="8" t="n"/>
      <c r="D283" s="8" t="n"/>
      <c r="E283" s="8" t="n"/>
      <c r="F283" s="8" t="n"/>
      <c r="G283" s="10" t="n"/>
      <c r="H283" s="10" t="n"/>
      <c r="I283" s="15">
        <f>IF(B283="","",Einstellungen!$B$5+SUMIFS($G$4:G283,$F$4:F283,"Konto")-SUMIFS($H$4:H283,$F$4:F283,"Konto"))</f>
        <v/>
      </c>
      <c r="J283" s="15">
        <f>IF(B283="","",Einstellungen!$B$6+SUMIFS($G$4:G283,$F$4:F283,"Handkassa")-SUMIFS($H$4:H283,$F$4:F283,"Handkassa"))</f>
        <v/>
      </c>
    </row>
    <row r="284">
      <c r="A284" s="13" t="n">
        <v>281</v>
      </c>
      <c r="B284" s="14" t="n"/>
      <c r="C284" s="8" t="n"/>
      <c r="D284" s="8" t="n"/>
      <c r="E284" s="8" t="n"/>
      <c r="F284" s="8" t="n"/>
      <c r="G284" s="10" t="n"/>
      <c r="H284" s="10" t="n"/>
      <c r="I284" s="15">
        <f>IF(B284="","",Einstellungen!$B$5+SUMIFS($G$4:G284,$F$4:F284,"Konto")-SUMIFS($H$4:H284,$F$4:F284,"Konto"))</f>
        <v/>
      </c>
      <c r="J284" s="15">
        <f>IF(B284="","",Einstellungen!$B$6+SUMIFS($G$4:G284,$F$4:F284,"Handkassa")-SUMIFS($H$4:H284,$F$4:F284,"Handkassa"))</f>
        <v/>
      </c>
    </row>
    <row r="285">
      <c r="A285" s="13" t="n">
        <v>282</v>
      </c>
      <c r="B285" s="14" t="n"/>
      <c r="C285" s="8" t="n"/>
      <c r="D285" s="8" t="n"/>
      <c r="E285" s="8" t="n"/>
      <c r="F285" s="8" t="n"/>
      <c r="G285" s="10" t="n"/>
      <c r="H285" s="10" t="n"/>
      <c r="I285" s="15">
        <f>IF(B285="","",Einstellungen!$B$5+SUMIFS($G$4:G285,$F$4:F285,"Konto")-SUMIFS($H$4:H285,$F$4:F285,"Konto"))</f>
        <v/>
      </c>
      <c r="J285" s="15">
        <f>IF(B285="","",Einstellungen!$B$6+SUMIFS($G$4:G285,$F$4:F285,"Handkassa")-SUMIFS($H$4:H285,$F$4:F285,"Handkassa"))</f>
        <v/>
      </c>
    </row>
    <row r="286">
      <c r="A286" s="13" t="n">
        <v>283</v>
      </c>
      <c r="B286" s="14" t="n"/>
      <c r="C286" s="8" t="n"/>
      <c r="D286" s="8" t="n"/>
      <c r="E286" s="8" t="n"/>
      <c r="F286" s="8" t="n"/>
      <c r="G286" s="10" t="n"/>
      <c r="H286" s="10" t="n"/>
      <c r="I286" s="15">
        <f>IF(B286="","",Einstellungen!$B$5+SUMIFS($G$4:G286,$F$4:F286,"Konto")-SUMIFS($H$4:H286,$F$4:F286,"Konto"))</f>
        <v/>
      </c>
      <c r="J286" s="15">
        <f>IF(B286="","",Einstellungen!$B$6+SUMIFS($G$4:G286,$F$4:F286,"Handkassa")-SUMIFS($H$4:H286,$F$4:F286,"Handkassa"))</f>
        <v/>
      </c>
    </row>
    <row r="287">
      <c r="A287" s="13" t="n">
        <v>284</v>
      </c>
      <c r="B287" s="14" t="n"/>
      <c r="C287" s="8" t="n"/>
      <c r="D287" s="8" t="n"/>
      <c r="E287" s="8" t="n"/>
      <c r="F287" s="8" t="n"/>
      <c r="G287" s="10" t="n"/>
      <c r="H287" s="10" t="n"/>
      <c r="I287" s="15">
        <f>IF(B287="","",Einstellungen!$B$5+SUMIFS($G$4:G287,$F$4:F287,"Konto")-SUMIFS($H$4:H287,$F$4:F287,"Konto"))</f>
        <v/>
      </c>
      <c r="J287" s="15">
        <f>IF(B287="","",Einstellungen!$B$6+SUMIFS($G$4:G287,$F$4:F287,"Handkassa")-SUMIFS($H$4:H287,$F$4:F287,"Handkassa"))</f>
        <v/>
      </c>
    </row>
    <row r="288">
      <c r="A288" s="13" t="n">
        <v>285</v>
      </c>
      <c r="B288" s="14" t="n"/>
      <c r="C288" s="8" t="n"/>
      <c r="D288" s="8" t="n"/>
      <c r="E288" s="8" t="n"/>
      <c r="F288" s="8" t="n"/>
      <c r="G288" s="10" t="n"/>
      <c r="H288" s="10" t="n"/>
      <c r="I288" s="15">
        <f>IF(B288="","",Einstellungen!$B$5+SUMIFS($G$4:G288,$F$4:F288,"Konto")-SUMIFS($H$4:H288,$F$4:F288,"Konto"))</f>
        <v/>
      </c>
      <c r="J288" s="15">
        <f>IF(B288="","",Einstellungen!$B$6+SUMIFS($G$4:G288,$F$4:F288,"Handkassa")-SUMIFS($H$4:H288,$F$4:F288,"Handkassa"))</f>
        <v/>
      </c>
    </row>
    <row r="289">
      <c r="A289" s="13" t="n">
        <v>286</v>
      </c>
      <c r="B289" s="14" t="n"/>
      <c r="C289" s="8" t="n"/>
      <c r="D289" s="8" t="n"/>
      <c r="E289" s="8" t="n"/>
      <c r="F289" s="8" t="n"/>
      <c r="G289" s="10" t="n"/>
      <c r="H289" s="10" t="n"/>
      <c r="I289" s="15">
        <f>IF(B289="","",Einstellungen!$B$5+SUMIFS($G$4:G289,$F$4:F289,"Konto")-SUMIFS($H$4:H289,$F$4:F289,"Konto"))</f>
        <v/>
      </c>
      <c r="J289" s="15">
        <f>IF(B289="","",Einstellungen!$B$6+SUMIFS($G$4:G289,$F$4:F289,"Handkassa")-SUMIFS($H$4:H289,$F$4:F289,"Handkassa"))</f>
        <v/>
      </c>
    </row>
    <row r="290">
      <c r="A290" s="13" t="n">
        <v>287</v>
      </c>
      <c r="B290" s="14" t="n"/>
      <c r="C290" s="8" t="n"/>
      <c r="D290" s="8" t="n"/>
      <c r="E290" s="8" t="n"/>
      <c r="F290" s="8" t="n"/>
      <c r="G290" s="10" t="n"/>
      <c r="H290" s="10" t="n"/>
      <c r="I290" s="15">
        <f>IF(B290="","",Einstellungen!$B$5+SUMIFS($G$4:G290,$F$4:F290,"Konto")-SUMIFS($H$4:H290,$F$4:F290,"Konto"))</f>
        <v/>
      </c>
      <c r="J290" s="15">
        <f>IF(B290="","",Einstellungen!$B$6+SUMIFS($G$4:G290,$F$4:F290,"Handkassa")-SUMIFS($H$4:H290,$F$4:F290,"Handkassa"))</f>
        <v/>
      </c>
    </row>
    <row r="291">
      <c r="A291" s="13" t="n">
        <v>288</v>
      </c>
      <c r="B291" s="14" t="n"/>
      <c r="C291" s="8" t="n"/>
      <c r="D291" s="8" t="n"/>
      <c r="E291" s="8" t="n"/>
      <c r="F291" s="8" t="n"/>
      <c r="G291" s="10" t="n"/>
      <c r="H291" s="10" t="n"/>
      <c r="I291" s="15">
        <f>IF(B291="","",Einstellungen!$B$5+SUMIFS($G$4:G291,$F$4:F291,"Konto")-SUMIFS($H$4:H291,$F$4:F291,"Konto"))</f>
        <v/>
      </c>
      <c r="J291" s="15">
        <f>IF(B291="","",Einstellungen!$B$6+SUMIFS($G$4:G291,$F$4:F291,"Handkassa")-SUMIFS($H$4:H291,$F$4:F291,"Handkassa"))</f>
        <v/>
      </c>
    </row>
    <row r="292">
      <c r="A292" s="13" t="n">
        <v>289</v>
      </c>
      <c r="B292" s="14" t="n"/>
      <c r="C292" s="8" t="n"/>
      <c r="D292" s="8" t="n"/>
      <c r="E292" s="8" t="n"/>
      <c r="F292" s="8" t="n"/>
      <c r="G292" s="10" t="n"/>
      <c r="H292" s="10" t="n"/>
      <c r="I292" s="15">
        <f>IF(B292="","",Einstellungen!$B$5+SUMIFS($G$4:G292,$F$4:F292,"Konto")-SUMIFS($H$4:H292,$F$4:F292,"Konto"))</f>
        <v/>
      </c>
      <c r="J292" s="15">
        <f>IF(B292="","",Einstellungen!$B$6+SUMIFS($G$4:G292,$F$4:F292,"Handkassa")-SUMIFS($H$4:H292,$F$4:F292,"Handkassa"))</f>
        <v/>
      </c>
    </row>
    <row r="293">
      <c r="A293" s="13" t="n">
        <v>290</v>
      </c>
      <c r="B293" s="14" t="n"/>
      <c r="C293" s="8" t="n"/>
      <c r="D293" s="8" t="n"/>
      <c r="E293" s="8" t="n"/>
      <c r="F293" s="8" t="n"/>
      <c r="G293" s="10" t="n"/>
      <c r="H293" s="10" t="n"/>
      <c r="I293" s="15">
        <f>IF(B293="","",Einstellungen!$B$5+SUMIFS($G$4:G293,$F$4:F293,"Konto")-SUMIFS($H$4:H293,$F$4:F293,"Konto"))</f>
        <v/>
      </c>
      <c r="J293" s="15">
        <f>IF(B293="","",Einstellungen!$B$6+SUMIFS($G$4:G293,$F$4:F293,"Handkassa")-SUMIFS($H$4:H293,$F$4:F293,"Handkassa"))</f>
        <v/>
      </c>
    </row>
    <row r="294">
      <c r="A294" s="13" t="n">
        <v>291</v>
      </c>
      <c r="B294" s="14" t="n"/>
      <c r="C294" s="8" t="n"/>
      <c r="D294" s="8" t="n"/>
      <c r="E294" s="8" t="n"/>
      <c r="F294" s="8" t="n"/>
      <c r="G294" s="10" t="n"/>
      <c r="H294" s="10" t="n"/>
      <c r="I294" s="15">
        <f>IF(B294="","",Einstellungen!$B$5+SUMIFS($G$4:G294,$F$4:F294,"Konto")-SUMIFS($H$4:H294,$F$4:F294,"Konto"))</f>
        <v/>
      </c>
      <c r="J294" s="15">
        <f>IF(B294="","",Einstellungen!$B$6+SUMIFS($G$4:G294,$F$4:F294,"Handkassa")-SUMIFS($H$4:H294,$F$4:F294,"Handkassa"))</f>
        <v/>
      </c>
    </row>
    <row r="295">
      <c r="A295" s="13" t="n">
        <v>292</v>
      </c>
      <c r="B295" s="14" t="n"/>
      <c r="C295" s="8" t="n"/>
      <c r="D295" s="8" t="n"/>
      <c r="E295" s="8" t="n"/>
      <c r="F295" s="8" t="n"/>
      <c r="G295" s="10" t="n"/>
      <c r="H295" s="10" t="n"/>
      <c r="I295" s="15">
        <f>IF(B295="","",Einstellungen!$B$5+SUMIFS($G$4:G295,$F$4:F295,"Konto")-SUMIFS($H$4:H295,$F$4:F295,"Konto"))</f>
        <v/>
      </c>
      <c r="J295" s="15">
        <f>IF(B295="","",Einstellungen!$B$6+SUMIFS($G$4:G295,$F$4:F295,"Handkassa")-SUMIFS($H$4:H295,$F$4:F295,"Handkassa"))</f>
        <v/>
      </c>
    </row>
    <row r="296">
      <c r="A296" s="13" t="n">
        <v>293</v>
      </c>
      <c r="B296" s="14" t="n"/>
      <c r="C296" s="8" t="n"/>
      <c r="D296" s="8" t="n"/>
      <c r="E296" s="8" t="n"/>
      <c r="F296" s="8" t="n"/>
      <c r="G296" s="10" t="n"/>
      <c r="H296" s="10" t="n"/>
      <c r="I296" s="15">
        <f>IF(B296="","",Einstellungen!$B$5+SUMIFS($G$4:G296,$F$4:F296,"Konto")-SUMIFS($H$4:H296,$F$4:F296,"Konto"))</f>
        <v/>
      </c>
      <c r="J296" s="15">
        <f>IF(B296="","",Einstellungen!$B$6+SUMIFS($G$4:G296,$F$4:F296,"Handkassa")-SUMIFS($H$4:H296,$F$4:F296,"Handkassa"))</f>
        <v/>
      </c>
    </row>
    <row r="297">
      <c r="A297" s="13" t="n">
        <v>294</v>
      </c>
      <c r="B297" s="14" t="n"/>
      <c r="C297" s="8" t="n"/>
      <c r="D297" s="8" t="n"/>
      <c r="E297" s="8" t="n"/>
      <c r="F297" s="8" t="n"/>
      <c r="G297" s="10" t="n"/>
      <c r="H297" s="10" t="n"/>
      <c r="I297" s="15">
        <f>IF(B297="","",Einstellungen!$B$5+SUMIFS($G$4:G297,$F$4:F297,"Konto")-SUMIFS($H$4:H297,$F$4:F297,"Konto"))</f>
        <v/>
      </c>
      <c r="J297" s="15">
        <f>IF(B297="","",Einstellungen!$B$6+SUMIFS($G$4:G297,$F$4:F297,"Handkassa")-SUMIFS($H$4:H297,$F$4:F297,"Handkassa"))</f>
        <v/>
      </c>
    </row>
    <row r="298">
      <c r="A298" s="13" t="n">
        <v>295</v>
      </c>
      <c r="B298" s="14" t="n"/>
      <c r="C298" s="8" t="n"/>
      <c r="D298" s="8" t="n"/>
      <c r="E298" s="8" t="n"/>
      <c r="F298" s="8" t="n"/>
      <c r="G298" s="10" t="n"/>
      <c r="H298" s="10" t="n"/>
      <c r="I298" s="15">
        <f>IF(B298="","",Einstellungen!$B$5+SUMIFS($G$4:G298,$F$4:F298,"Konto")-SUMIFS($H$4:H298,$F$4:F298,"Konto"))</f>
        <v/>
      </c>
      <c r="J298" s="15">
        <f>IF(B298="","",Einstellungen!$B$6+SUMIFS($G$4:G298,$F$4:F298,"Handkassa")-SUMIFS($H$4:H298,$F$4:F298,"Handkassa"))</f>
        <v/>
      </c>
    </row>
    <row r="299">
      <c r="A299" s="13" t="n">
        <v>296</v>
      </c>
      <c r="B299" s="14" t="n"/>
      <c r="C299" s="8" t="n"/>
      <c r="D299" s="8" t="n"/>
      <c r="E299" s="8" t="n"/>
      <c r="F299" s="8" t="n"/>
      <c r="G299" s="10" t="n"/>
      <c r="H299" s="10" t="n"/>
      <c r="I299" s="15">
        <f>IF(B299="","",Einstellungen!$B$5+SUMIFS($G$4:G299,$F$4:F299,"Konto")-SUMIFS($H$4:H299,$F$4:F299,"Konto"))</f>
        <v/>
      </c>
      <c r="J299" s="15">
        <f>IF(B299="","",Einstellungen!$B$6+SUMIFS($G$4:G299,$F$4:F299,"Handkassa")-SUMIFS($H$4:H299,$F$4:F299,"Handkassa"))</f>
        <v/>
      </c>
    </row>
    <row r="300">
      <c r="A300" s="13" t="n">
        <v>297</v>
      </c>
      <c r="B300" s="14" t="n"/>
      <c r="C300" s="8" t="n"/>
      <c r="D300" s="8" t="n"/>
      <c r="E300" s="8" t="n"/>
      <c r="F300" s="8" t="n"/>
      <c r="G300" s="10" t="n"/>
      <c r="H300" s="10" t="n"/>
      <c r="I300" s="15">
        <f>IF(B300="","",Einstellungen!$B$5+SUMIFS($G$4:G300,$F$4:F300,"Konto")-SUMIFS($H$4:H300,$F$4:F300,"Konto"))</f>
        <v/>
      </c>
      <c r="J300" s="15">
        <f>IF(B300="","",Einstellungen!$B$6+SUMIFS($G$4:G300,$F$4:F300,"Handkassa")-SUMIFS($H$4:H300,$F$4:F300,"Handkassa"))</f>
        <v/>
      </c>
    </row>
    <row r="301">
      <c r="A301" s="13" t="n">
        <v>298</v>
      </c>
      <c r="B301" s="14" t="n"/>
      <c r="C301" s="8" t="n"/>
      <c r="D301" s="8" t="n"/>
      <c r="E301" s="8" t="n"/>
      <c r="F301" s="8" t="n"/>
      <c r="G301" s="10" t="n"/>
      <c r="H301" s="10" t="n"/>
      <c r="I301" s="15">
        <f>IF(B301="","",Einstellungen!$B$5+SUMIFS($G$4:G301,$F$4:F301,"Konto")-SUMIFS($H$4:H301,$F$4:F301,"Konto"))</f>
        <v/>
      </c>
      <c r="J301" s="15">
        <f>IF(B301="","",Einstellungen!$B$6+SUMIFS($G$4:G301,$F$4:F301,"Handkassa")-SUMIFS($H$4:H301,$F$4:F301,"Handkassa"))</f>
        <v/>
      </c>
    </row>
    <row r="302">
      <c r="A302" s="13" t="n">
        <v>299</v>
      </c>
      <c r="B302" s="14" t="n"/>
      <c r="C302" s="8" t="n"/>
      <c r="D302" s="8" t="n"/>
      <c r="E302" s="8" t="n"/>
      <c r="F302" s="8" t="n"/>
      <c r="G302" s="10" t="n"/>
      <c r="H302" s="10" t="n"/>
      <c r="I302" s="15">
        <f>IF(B302="","",Einstellungen!$B$5+SUMIFS($G$4:G302,$F$4:F302,"Konto")-SUMIFS($H$4:H302,$F$4:F302,"Konto"))</f>
        <v/>
      </c>
      <c r="J302" s="15">
        <f>IF(B302="","",Einstellungen!$B$6+SUMIFS($G$4:G302,$F$4:F302,"Handkassa")-SUMIFS($H$4:H302,$F$4:F302,"Handkassa"))</f>
        <v/>
      </c>
    </row>
    <row r="303">
      <c r="A303" s="13" t="n">
        <v>300</v>
      </c>
      <c r="B303" s="14" t="n"/>
      <c r="C303" s="8" t="n"/>
      <c r="D303" s="8" t="n"/>
      <c r="E303" s="8" t="n"/>
      <c r="F303" s="8" t="n"/>
      <c r="G303" s="10" t="n"/>
      <c r="H303" s="10" t="n"/>
      <c r="I303" s="15">
        <f>IF(B303="","",Einstellungen!$B$5+SUMIFS($G$4:G303,$F$4:F303,"Konto")-SUMIFS($H$4:H303,$F$4:F303,"Konto"))</f>
        <v/>
      </c>
      <c r="J303" s="15">
        <f>IF(B303="","",Einstellungen!$B$6+SUMIFS($G$4:G303,$F$4:F303,"Handkassa")-SUMIFS($H$4:H303,$F$4:F303,"Handkassa"))</f>
        <v/>
      </c>
    </row>
  </sheetData>
  <dataValidations count="2">
    <dataValidation sqref="E4:E303" showDropDown="0" showInputMessage="0" showErrorMessage="0" allowBlank="1" type="list">
      <formula1>=Einstellungen!$D$3:$D$22</formula1>
    </dataValidation>
    <dataValidation sqref="F4:F303" showDropDown="0" showInputMessage="0" showErrorMessage="0" allowBlank="1" type="list">
      <formula1>"Konto,Handkassa"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8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</cols>
  <sheetData>
    <row r="1">
      <c r="A1" s="5" t="inlineStr">
        <is>
          <t>Auswertung</t>
        </is>
      </c>
    </row>
    <row r="2">
      <c r="A2" s="7">
        <f>Einstellungen!B3&amp;" · Rechnungsjahr "&amp;Einstellungen!B4</f>
        <v/>
      </c>
    </row>
    <row r="4">
      <c r="A4" s="16" t="inlineStr">
        <is>
          <t>Kategorie</t>
        </is>
      </c>
      <c r="B4" s="16" t="inlineStr">
        <is>
          <t>Einnahmen</t>
        </is>
      </c>
      <c r="C4" s="16" t="inlineStr">
        <is>
          <t>Ausgaben</t>
        </is>
      </c>
    </row>
    <row r="5">
      <c r="A5" s="13">
        <f>IF(Einstellungen!D3="","",Einstellungen!D3)</f>
        <v/>
      </c>
      <c r="B5" s="15">
        <f>IF(OR(A5="",Einstellungen!E3="Umbuchung"),"",SUMIFS(Kassabuch!$G$4:$G$303,Kassabuch!$E$4:$E$303,A5))</f>
        <v/>
      </c>
      <c r="C5" s="15">
        <f>IF(OR(A5="",Einstellungen!E3="Umbuchung"),"",SUMIFS(Kassabuch!$H$4:$H$303,Kassabuch!$E$4:$E$303,A5))</f>
        <v/>
      </c>
    </row>
    <row r="6">
      <c r="A6" s="13">
        <f>IF(Einstellungen!D4="","",Einstellungen!D4)</f>
        <v/>
      </c>
      <c r="B6" s="15">
        <f>IF(OR(A6="",Einstellungen!E4="Umbuchung"),"",SUMIFS(Kassabuch!$G$4:$G$303,Kassabuch!$E$4:$E$303,A6))</f>
        <v/>
      </c>
      <c r="C6" s="15">
        <f>IF(OR(A6="",Einstellungen!E4="Umbuchung"),"",SUMIFS(Kassabuch!$H$4:$H$303,Kassabuch!$E$4:$E$303,A6))</f>
        <v/>
      </c>
    </row>
    <row r="7">
      <c r="A7" s="13">
        <f>IF(Einstellungen!D5="","",Einstellungen!D5)</f>
        <v/>
      </c>
      <c r="B7" s="15">
        <f>IF(OR(A7="",Einstellungen!E5="Umbuchung"),"",SUMIFS(Kassabuch!$G$4:$G$303,Kassabuch!$E$4:$E$303,A7))</f>
        <v/>
      </c>
      <c r="C7" s="15">
        <f>IF(OR(A7="",Einstellungen!E5="Umbuchung"),"",SUMIFS(Kassabuch!$H$4:$H$303,Kassabuch!$E$4:$E$303,A7))</f>
        <v/>
      </c>
    </row>
    <row r="8">
      <c r="A8" s="13">
        <f>IF(Einstellungen!D6="","",Einstellungen!D6)</f>
        <v/>
      </c>
      <c r="B8" s="15">
        <f>IF(OR(A8="",Einstellungen!E6="Umbuchung"),"",SUMIFS(Kassabuch!$G$4:$G$303,Kassabuch!$E$4:$E$303,A8))</f>
        <v/>
      </c>
      <c r="C8" s="15">
        <f>IF(OR(A8="",Einstellungen!E6="Umbuchung"),"",SUMIFS(Kassabuch!$H$4:$H$303,Kassabuch!$E$4:$E$303,A8))</f>
        <v/>
      </c>
    </row>
    <row r="9">
      <c r="A9" s="13">
        <f>IF(Einstellungen!D7="","",Einstellungen!D7)</f>
        <v/>
      </c>
      <c r="B9" s="15">
        <f>IF(OR(A9="",Einstellungen!E7="Umbuchung"),"",SUMIFS(Kassabuch!$G$4:$G$303,Kassabuch!$E$4:$E$303,A9))</f>
        <v/>
      </c>
      <c r="C9" s="15">
        <f>IF(OR(A9="",Einstellungen!E7="Umbuchung"),"",SUMIFS(Kassabuch!$H$4:$H$303,Kassabuch!$E$4:$E$303,A9))</f>
        <v/>
      </c>
    </row>
    <row r="10">
      <c r="A10" s="13">
        <f>IF(Einstellungen!D8="","",Einstellungen!D8)</f>
        <v/>
      </c>
      <c r="B10" s="15">
        <f>IF(OR(A10="",Einstellungen!E8="Umbuchung"),"",SUMIFS(Kassabuch!$G$4:$G$303,Kassabuch!$E$4:$E$303,A10))</f>
        <v/>
      </c>
      <c r="C10" s="15">
        <f>IF(OR(A10="",Einstellungen!E8="Umbuchung"),"",SUMIFS(Kassabuch!$H$4:$H$303,Kassabuch!$E$4:$E$303,A10))</f>
        <v/>
      </c>
    </row>
    <row r="11">
      <c r="A11" s="13">
        <f>IF(Einstellungen!D9="","",Einstellungen!D9)</f>
        <v/>
      </c>
      <c r="B11" s="15">
        <f>IF(OR(A11="",Einstellungen!E9="Umbuchung"),"",SUMIFS(Kassabuch!$G$4:$G$303,Kassabuch!$E$4:$E$303,A11))</f>
        <v/>
      </c>
      <c r="C11" s="15">
        <f>IF(OR(A11="",Einstellungen!E9="Umbuchung"),"",SUMIFS(Kassabuch!$H$4:$H$303,Kassabuch!$E$4:$E$303,A11))</f>
        <v/>
      </c>
    </row>
    <row r="12">
      <c r="A12" s="13">
        <f>IF(Einstellungen!D10="","",Einstellungen!D10)</f>
        <v/>
      </c>
      <c r="B12" s="15">
        <f>IF(OR(A12="",Einstellungen!E10="Umbuchung"),"",SUMIFS(Kassabuch!$G$4:$G$303,Kassabuch!$E$4:$E$303,A12))</f>
        <v/>
      </c>
      <c r="C12" s="15">
        <f>IF(OR(A12="",Einstellungen!E10="Umbuchung"),"",SUMIFS(Kassabuch!$H$4:$H$303,Kassabuch!$E$4:$E$303,A12))</f>
        <v/>
      </c>
    </row>
    <row r="13">
      <c r="A13" s="13">
        <f>IF(Einstellungen!D11="","",Einstellungen!D11)</f>
        <v/>
      </c>
      <c r="B13" s="15">
        <f>IF(OR(A13="",Einstellungen!E11="Umbuchung"),"",SUMIFS(Kassabuch!$G$4:$G$303,Kassabuch!$E$4:$E$303,A13))</f>
        <v/>
      </c>
      <c r="C13" s="15">
        <f>IF(OR(A13="",Einstellungen!E11="Umbuchung"),"",SUMIFS(Kassabuch!$H$4:$H$303,Kassabuch!$E$4:$E$303,A13))</f>
        <v/>
      </c>
    </row>
    <row r="14">
      <c r="A14" s="13">
        <f>IF(Einstellungen!D12="","",Einstellungen!D12)</f>
        <v/>
      </c>
      <c r="B14" s="15">
        <f>IF(OR(A14="",Einstellungen!E12="Umbuchung"),"",SUMIFS(Kassabuch!$G$4:$G$303,Kassabuch!$E$4:$E$303,A14))</f>
        <v/>
      </c>
      <c r="C14" s="15">
        <f>IF(OR(A14="",Einstellungen!E12="Umbuchung"),"",SUMIFS(Kassabuch!$H$4:$H$303,Kassabuch!$E$4:$E$303,A14))</f>
        <v/>
      </c>
    </row>
    <row r="15">
      <c r="A15" s="13">
        <f>IF(Einstellungen!D13="","",Einstellungen!D13)</f>
        <v/>
      </c>
      <c r="B15" s="15">
        <f>IF(OR(A15="",Einstellungen!E13="Umbuchung"),"",SUMIFS(Kassabuch!$G$4:$G$303,Kassabuch!$E$4:$E$303,A15))</f>
        <v/>
      </c>
      <c r="C15" s="15">
        <f>IF(OR(A15="",Einstellungen!E13="Umbuchung"),"",SUMIFS(Kassabuch!$H$4:$H$303,Kassabuch!$E$4:$E$303,A15))</f>
        <v/>
      </c>
    </row>
    <row r="16">
      <c r="A16" s="13">
        <f>IF(Einstellungen!D14="","",Einstellungen!D14)</f>
        <v/>
      </c>
      <c r="B16" s="15">
        <f>IF(OR(A16="",Einstellungen!E14="Umbuchung"),"",SUMIFS(Kassabuch!$G$4:$G$303,Kassabuch!$E$4:$E$303,A16))</f>
        <v/>
      </c>
      <c r="C16" s="15">
        <f>IF(OR(A16="",Einstellungen!E14="Umbuchung"),"",SUMIFS(Kassabuch!$H$4:$H$303,Kassabuch!$E$4:$E$303,A16))</f>
        <v/>
      </c>
    </row>
    <row r="17">
      <c r="A17" s="13">
        <f>IF(Einstellungen!D15="","",Einstellungen!D15)</f>
        <v/>
      </c>
      <c r="B17" s="15">
        <f>IF(OR(A17="",Einstellungen!E15="Umbuchung"),"",SUMIFS(Kassabuch!$G$4:$G$303,Kassabuch!$E$4:$E$303,A17))</f>
        <v/>
      </c>
      <c r="C17" s="15">
        <f>IF(OR(A17="",Einstellungen!E15="Umbuchung"),"",SUMIFS(Kassabuch!$H$4:$H$303,Kassabuch!$E$4:$E$303,A17))</f>
        <v/>
      </c>
    </row>
    <row r="18">
      <c r="A18" s="13">
        <f>IF(Einstellungen!D16="","",Einstellungen!D16)</f>
        <v/>
      </c>
      <c r="B18" s="15">
        <f>IF(OR(A18="",Einstellungen!E16="Umbuchung"),"",SUMIFS(Kassabuch!$G$4:$G$303,Kassabuch!$E$4:$E$303,A18))</f>
        <v/>
      </c>
      <c r="C18" s="15">
        <f>IF(OR(A18="",Einstellungen!E16="Umbuchung"),"",SUMIFS(Kassabuch!$H$4:$H$303,Kassabuch!$E$4:$E$303,A18))</f>
        <v/>
      </c>
    </row>
    <row r="19">
      <c r="A19" s="13">
        <f>IF(Einstellungen!D17="","",Einstellungen!D17)</f>
        <v/>
      </c>
      <c r="B19" s="15">
        <f>IF(OR(A19="",Einstellungen!E17="Umbuchung"),"",SUMIFS(Kassabuch!$G$4:$G$303,Kassabuch!$E$4:$E$303,A19))</f>
        <v/>
      </c>
      <c r="C19" s="15">
        <f>IF(OR(A19="",Einstellungen!E17="Umbuchung"),"",SUMIFS(Kassabuch!$H$4:$H$303,Kassabuch!$E$4:$E$303,A19))</f>
        <v/>
      </c>
    </row>
    <row r="20">
      <c r="A20" s="13">
        <f>IF(Einstellungen!D18="","",Einstellungen!D18)</f>
        <v/>
      </c>
      <c r="B20" s="15">
        <f>IF(OR(A20="",Einstellungen!E18="Umbuchung"),"",SUMIFS(Kassabuch!$G$4:$G$303,Kassabuch!$E$4:$E$303,A20))</f>
        <v/>
      </c>
      <c r="C20" s="15">
        <f>IF(OR(A20="",Einstellungen!E18="Umbuchung"),"",SUMIFS(Kassabuch!$H$4:$H$303,Kassabuch!$E$4:$E$303,A20))</f>
        <v/>
      </c>
    </row>
    <row r="21">
      <c r="A21" s="13">
        <f>IF(Einstellungen!D19="","",Einstellungen!D19)</f>
        <v/>
      </c>
      <c r="B21" s="15">
        <f>IF(OR(A21="",Einstellungen!E19="Umbuchung"),"",SUMIFS(Kassabuch!$G$4:$G$303,Kassabuch!$E$4:$E$303,A21))</f>
        <v/>
      </c>
      <c r="C21" s="15">
        <f>IF(OR(A21="",Einstellungen!E19="Umbuchung"),"",SUMIFS(Kassabuch!$H$4:$H$303,Kassabuch!$E$4:$E$303,A21))</f>
        <v/>
      </c>
    </row>
    <row r="22">
      <c r="A22" s="13">
        <f>IF(Einstellungen!D20="","",Einstellungen!D20)</f>
        <v/>
      </c>
      <c r="B22" s="15">
        <f>IF(OR(A22="",Einstellungen!E20="Umbuchung"),"",SUMIFS(Kassabuch!$G$4:$G$303,Kassabuch!$E$4:$E$303,A22))</f>
        <v/>
      </c>
      <c r="C22" s="15">
        <f>IF(OR(A22="",Einstellungen!E20="Umbuchung"),"",SUMIFS(Kassabuch!$H$4:$H$303,Kassabuch!$E$4:$E$303,A22))</f>
        <v/>
      </c>
    </row>
    <row r="23">
      <c r="A23" s="13">
        <f>IF(Einstellungen!D21="","",Einstellungen!D21)</f>
        <v/>
      </c>
      <c r="B23" s="15">
        <f>IF(OR(A23="",Einstellungen!E21="Umbuchung"),"",SUMIFS(Kassabuch!$G$4:$G$303,Kassabuch!$E$4:$E$303,A23))</f>
        <v/>
      </c>
      <c r="C23" s="15">
        <f>IF(OR(A23="",Einstellungen!E21="Umbuchung"),"",SUMIFS(Kassabuch!$H$4:$H$303,Kassabuch!$E$4:$E$303,A23))</f>
        <v/>
      </c>
    </row>
    <row r="24">
      <c r="A24" s="13">
        <f>IF(Einstellungen!D22="","",Einstellungen!D22)</f>
        <v/>
      </c>
      <c r="B24" s="15">
        <f>IF(OR(A24="",Einstellungen!E22="Umbuchung"),"",SUMIFS(Kassabuch!$G$4:$G$303,Kassabuch!$E$4:$E$303,A24))</f>
        <v/>
      </c>
      <c r="C24" s="15">
        <f>IF(OR(A24="",Einstellungen!E22="Umbuchung"),"",SUMIFS(Kassabuch!$H$4:$H$303,Kassabuch!$E$4:$E$303,A24))</f>
        <v/>
      </c>
    </row>
    <row r="25">
      <c r="A25" s="17" t="inlineStr">
        <is>
          <t>Summe</t>
        </is>
      </c>
      <c r="B25" s="18">
        <f>SUM(B5:B24)</f>
        <v/>
      </c>
      <c r="C25" s="18">
        <f>SUM(C5:C24)</f>
        <v/>
      </c>
    </row>
    <row r="26" ht="32" customHeight="1">
      <c r="A26" s="19" t="inlineStr">
        <is>
          <t>Ergebnis des Rechnungsjahres (Einnahmen minus Ausgaben)</t>
        </is>
      </c>
      <c r="B26" s="20">
        <f>B25-C25</f>
        <v/>
      </c>
    </row>
    <row r="29">
      <c r="A29" s="21" t="inlineStr">
        <is>
          <t>Vermögensübersicht zum Ende des Rechnungsjahres</t>
        </is>
      </c>
    </row>
    <row r="30">
      <c r="A30" t="inlineStr">
        <is>
          <t>Konto (Endbestand)</t>
        </is>
      </c>
      <c r="B30" s="22">
        <f>Einstellungen!B5+SUMIFS(Kassabuch!$G$4:$G$303,Kassabuch!$F$4:$F$303,"Konto")-SUMIFS(Kassabuch!$H$4:$H$303,Kassabuch!$F$4:$F$303,"Konto")</f>
        <v/>
      </c>
    </row>
    <row r="31">
      <c r="A31" t="inlineStr">
        <is>
          <t>Handkassa (Endbestand)</t>
        </is>
      </c>
      <c r="B31" s="22">
        <f>Einstellungen!B6+SUMIFS(Kassabuch!$G$4:$G$303,Kassabuch!$F$4:$F$303,"Handkassa")-SUMIFS(Kassabuch!$H$4:$H$303,Kassabuch!$F$4:$F$303,"Handkassa")</f>
        <v/>
      </c>
    </row>
    <row r="32">
      <c r="A32" s="7" t="inlineStr">
        <is>
          <t>Summe Geldbestände</t>
        </is>
      </c>
      <c r="B32" s="20">
        <f>B30+B31</f>
        <v/>
      </c>
    </row>
    <row r="34">
      <c r="A34" t="inlineStr">
        <is>
          <t>Zur Kontrolle: Anfangsbestände plus Ergebnis ergeben die Summe der Geldbestände.</t>
        </is>
      </c>
    </row>
    <row r="35">
      <c r="A35" t="inlineStr">
        <is>
          <t>Anfangsbestände + Ergebnis</t>
        </is>
      </c>
      <c r="B35" s="22">
        <f>Einstellungen!B5+Einstellungen!B6+B26</f>
        <v/>
      </c>
    </row>
    <row r="36">
      <c r="A36" t="inlineStr">
        <is>
          <t>Differenz (muss 0,00 sein)</t>
        </is>
      </c>
      <c r="B36" s="22">
        <f>ROUND(B32-B35,2)</f>
        <v/>
      </c>
    </row>
    <row r="38">
      <c r="A38" s="23" t="inlineStr">
        <is>
          <t>Forderungen, Verbindlichkeiten und Rücklagen führen Sie bei Bedarf unter dieser Tabelle als eigene Zeilen 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2026-11-02T08:34:57Z</dcterms:created>
  <dcterms:modified xmlns:dcterms="http://purl.org/dc/terms/" xmlns:xsi="http://www.w3.org/2001/XMLSchema-instance" xsi:type="dcterms:W3CDTF">2026-11-02T08:34:57Z</dcterms:modified>
</cp:coreProperties>
</file>